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ti.LINKFJ\Desktop\"/>
    </mc:Choice>
  </mc:AlternateContent>
  <bookViews>
    <workbookView xWindow="0" yWindow="0" windowWidth="11310" windowHeight="5310" activeTab="3"/>
  </bookViews>
  <sheets>
    <sheet name="Weekly" sheetId="2" r:id="rId1"/>
    <sheet name="Fortnightly" sheetId="1" r:id="rId2"/>
    <sheet name="Bi-Monthly" sheetId="4" r:id="rId3"/>
    <sheet name="Monthly" sheetId="5" r:id="rId4"/>
  </sheets>
  <calcPr calcId="152511"/>
</workbook>
</file>

<file path=xl/calcChain.xml><?xml version="1.0" encoding="utf-8"?>
<calcChain xmlns="http://schemas.openxmlformats.org/spreadsheetml/2006/main">
  <c r="E9" i="5" l="1"/>
  <c r="C22" i="5" l="1"/>
  <c r="AB20" i="5"/>
  <c r="AB19" i="5"/>
  <c r="AB18" i="5"/>
  <c r="AB17" i="5"/>
  <c r="AB16" i="5"/>
  <c r="AB15" i="5"/>
  <c r="H15" i="5"/>
  <c r="AB14" i="5"/>
  <c r="H14" i="5"/>
  <c r="AB13" i="5"/>
  <c r="H13" i="5"/>
  <c r="AB12" i="5"/>
  <c r="H12" i="5"/>
  <c r="AB11" i="5"/>
  <c r="H11" i="5"/>
  <c r="G11" i="5"/>
  <c r="G12" i="5" s="1"/>
  <c r="AB10" i="5"/>
  <c r="H10" i="5"/>
  <c r="G10" i="5"/>
  <c r="P9" i="5"/>
  <c r="O9" i="5"/>
  <c r="H9" i="5"/>
  <c r="I9" i="5" s="1"/>
  <c r="E22" i="5"/>
  <c r="D9" i="5"/>
  <c r="D10" i="5" s="1"/>
  <c r="D11" i="5" s="1"/>
  <c r="D12" i="5" s="1"/>
  <c r="D13" i="5" s="1"/>
  <c r="D14" i="5" s="1"/>
  <c r="D15" i="5" s="1"/>
  <c r="D16" i="5" s="1"/>
  <c r="Y8" i="5"/>
  <c r="V8" i="5"/>
  <c r="K9" i="5" l="1"/>
  <c r="Q9" i="5"/>
  <c r="U8" i="5"/>
  <c r="D17" i="5"/>
  <c r="I16" i="5"/>
  <c r="G13" i="5"/>
  <c r="I12" i="5"/>
  <c r="I10" i="5"/>
  <c r="AB9" i="5"/>
  <c r="AB22" i="5" s="1"/>
  <c r="I11" i="5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R9" i="5"/>
  <c r="Z24" i="5"/>
  <c r="J9" i="5" l="1"/>
  <c r="M9" i="5" s="1"/>
  <c r="U9" i="5" s="1"/>
  <c r="Y9" i="5" s="1"/>
  <c r="J16" i="5"/>
  <c r="K16" i="5"/>
  <c r="W26" i="5"/>
  <c r="Y26" i="5"/>
  <c r="X26" i="5"/>
  <c r="J11" i="5"/>
  <c r="K11" i="5"/>
  <c r="G14" i="5"/>
  <c r="I13" i="5"/>
  <c r="K10" i="5"/>
  <c r="J10" i="5"/>
  <c r="K12" i="5"/>
  <c r="J12" i="5"/>
  <c r="D18" i="5"/>
  <c r="I17" i="5"/>
  <c r="L9" i="5" l="1"/>
  <c r="T9" i="5" s="1"/>
  <c r="X9" i="5" s="1"/>
  <c r="P10" i="5" s="1"/>
  <c r="L12" i="5"/>
  <c r="M12" i="5"/>
  <c r="Q10" i="5"/>
  <c r="L11" i="5"/>
  <c r="M11" i="5"/>
  <c r="J13" i="5"/>
  <c r="K13" i="5"/>
  <c r="K17" i="5"/>
  <c r="J17" i="5"/>
  <c r="M10" i="5"/>
  <c r="L10" i="5"/>
  <c r="G15" i="5"/>
  <c r="I15" i="5" s="1"/>
  <c r="I14" i="5"/>
  <c r="D19" i="5"/>
  <c r="I18" i="5"/>
  <c r="Z26" i="5"/>
  <c r="M16" i="5"/>
  <c r="L16" i="5"/>
  <c r="H20" i="1"/>
  <c r="AB20" i="1"/>
  <c r="H21" i="1"/>
  <c r="AB21" i="1"/>
  <c r="H22" i="1"/>
  <c r="AB22" i="1"/>
  <c r="H23" i="1"/>
  <c r="AB23" i="1"/>
  <c r="H24" i="1"/>
  <c r="AB24" i="1"/>
  <c r="H25" i="1"/>
  <c r="AB25" i="1"/>
  <c r="H26" i="1"/>
  <c r="AB26" i="1"/>
  <c r="H27" i="1"/>
  <c r="AB27" i="1"/>
  <c r="H28" i="1"/>
  <c r="AB28" i="1"/>
  <c r="H29" i="1"/>
  <c r="AB29" i="1"/>
  <c r="H30" i="1"/>
  <c r="AB30" i="1"/>
  <c r="H31" i="1"/>
  <c r="AB31" i="1"/>
  <c r="H32" i="1"/>
  <c r="AB32" i="1"/>
  <c r="H33" i="1"/>
  <c r="AB33" i="1"/>
  <c r="H34" i="1"/>
  <c r="AB34" i="1"/>
  <c r="U10" i="5" l="1"/>
  <c r="Y10" i="5" s="1"/>
  <c r="N9" i="5"/>
  <c r="T10" i="5"/>
  <c r="X10" i="5" s="1"/>
  <c r="P11" i="5" s="1"/>
  <c r="S9" i="5"/>
  <c r="V9" i="5" s="1"/>
  <c r="N11" i="5"/>
  <c r="N16" i="5"/>
  <c r="J18" i="5"/>
  <c r="K18" i="5"/>
  <c r="D20" i="5"/>
  <c r="I20" i="5" s="1"/>
  <c r="I19" i="5"/>
  <c r="L13" i="5"/>
  <c r="M13" i="5"/>
  <c r="K14" i="5"/>
  <c r="J14" i="5"/>
  <c r="L17" i="5"/>
  <c r="M17" i="5"/>
  <c r="N12" i="5"/>
  <c r="N10" i="5"/>
  <c r="J15" i="5"/>
  <c r="K15" i="5"/>
  <c r="Q11" i="5"/>
  <c r="Q9" i="2"/>
  <c r="Q9" i="1"/>
  <c r="Q9" i="4"/>
  <c r="P9" i="4"/>
  <c r="O9" i="4"/>
  <c r="W9" i="5" l="1"/>
  <c r="O10" i="5" s="1"/>
  <c r="N17" i="5"/>
  <c r="L18" i="5"/>
  <c r="M18" i="5"/>
  <c r="K19" i="5"/>
  <c r="J19" i="5"/>
  <c r="L15" i="5"/>
  <c r="M15" i="5"/>
  <c r="T11" i="5"/>
  <c r="X11" i="5" s="1"/>
  <c r="L14" i="5"/>
  <c r="M14" i="5"/>
  <c r="U11" i="5"/>
  <c r="Y11" i="5" s="1"/>
  <c r="Q12" i="5" s="1"/>
  <c r="J20" i="5"/>
  <c r="K20" i="5"/>
  <c r="N13" i="5"/>
  <c r="Z9" i="5" l="1"/>
  <c r="AD9" i="5" s="1"/>
  <c r="N14" i="5"/>
  <c r="R10" i="5"/>
  <c r="S10" i="5"/>
  <c r="M20" i="5"/>
  <c r="L20" i="5"/>
  <c r="L19" i="5"/>
  <c r="M19" i="5"/>
  <c r="N15" i="5"/>
  <c r="N18" i="5"/>
  <c r="U12" i="5"/>
  <c r="Y12" i="5" s="1"/>
  <c r="Q13" i="5" s="1"/>
  <c r="P12" i="5"/>
  <c r="H9" i="2"/>
  <c r="U13" i="5" l="1"/>
  <c r="Y13" i="5" s="1"/>
  <c r="Q14" i="5" s="1"/>
  <c r="V10" i="5"/>
  <c r="W10" i="5"/>
  <c r="T12" i="5"/>
  <c r="X12" i="5" s="1"/>
  <c r="P13" i="5" s="1"/>
  <c r="N19" i="5"/>
  <c r="N20" i="5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H60" i="2" s="1"/>
  <c r="E62" i="2"/>
  <c r="C62" i="2"/>
  <c r="AB34" i="2"/>
  <c r="H34" i="2"/>
  <c r="AB33" i="2"/>
  <c r="H33" i="2"/>
  <c r="AB32" i="2"/>
  <c r="H32" i="2"/>
  <c r="AB31" i="2"/>
  <c r="H31" i="2"/>
  <c r="AB30" i="2"/>
  <c r="H30" i="2"/>
  <c r="AB29" i="2"/>
  <c r="H29" i="2"/>
  <c r="AB28" i="2"/>
  <c r="H28" i="2"/>
  <c r="AB27" i="2"/>
  <c r="H27" i="2"/>
  <c r="AB26" i="2"/>
  <c r="H26" i="2"/>
  <c r="AB25" i="2"/>
  <c r="H25" i="2"/>
  <c r="AB24" i="2"/>
  <c r="H24" i="2"/>
  <c r="AB23" i="2"/>
  <c r="H23" i="2"/>
  <c r="AB22" i="2"/>
  <c r="H22" i="2"/>
  <c r="AB21" i="2"/>
  <c r="H21" i="2"/>
  <c r="AB20" i="2"/>
  <c r="H20" i="2"/>
  <c r="AB19" i="2"/>
  <c r="H19" i="2"/>
  <c r="AB18" i="2"/>
  <c r="H18" i="2"/>
  <c r="AB17" i="2"/>
  <c r="H17" i="2"/>
  <c r="AB16" i="2"/>
  <c r="H16" i="2"/>
  <c r="AB15" i="2"/>
  <c r="H15" i="2"/>
  <c r="AB14" i="2"/>
  <c r="H14" i="2"/>
  <c r="AB13" i="2"/>
  <c r="H13" i="2"/>
  <c r="AB12" i="2"/>
  <c r="H12" i="2"/>
  <c r="AB11" i="2"/>
  <c r="H11" i="2"/>
  <c r="AB10" i="2"/>
  <c r="H10" i="2"/>
  <c r="G10" i="2"/>
  <c r="G11" i="2" s="1"/>
  <c r="AB9" i="2"/>
  <c r="P9" i="2"/>
  <c r="O9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V8" i="2"/>
  <c r="E34" i="4"/>
  <c r="C34" i="4"/>
  <c r="AB32" i="4"/>
  <c r="H32" i="4"/>
  <c r="AB31" i="4"/>
  <c r="H31" i="4"/>
  <c r="AB30" i="4"/>
  <c r="H30" i="4"/>
  <c r="AB29" i="4"/>
  <c r="H29" i="4"/>
  <c r="AB28" i="4"/>
  <c r="H28" i="4"/>
  <c r="AB27" i="4"/>
  <c r="H27" i="4"/>
  <c r="AB26" i="4"/>
  <c r="H26" i="4"/>
  <c r="AB25" i="4"/>
  <c r="H25" i="4"/>
  <c r="AB24" i="4"/>
  <c r="H24" i="4"/>
  <c r="AB23" i="4"/>
  <c r="H23" i="4"/>
  <c r="AB22" i="4"/>
  <c r="H22" i="4"/>
  <c r="AB21" i="4"/>
  <c r="H21" i="4"/>
  <c r="AB20" i="4"/>
  <c r="H20" i="4"/>
  <c r="AB19" i="4"/>
  <c r="H19" i="4"/>
  <c r="AB18" i="4"/>
  <c r="H18" i="4"/>
  <c r="AB17" i="4"/>
  <c r="H17" i="4"/>
  <c r="AB16" i="4"/>
  <c r="H16" i="4"/>
  <c r="AB15" i="4"/>
  <c r="H15" i="4"/>
  <c r="AB14" i="4"/>
  <c r="H14" i="4"/>
  <c r="AB13" i="4"/>
  <c r="H13" i="4"/>
  <c r="AB12" i="4"/>
  <c r="H12" i="4"/>
  <c r="AB11" i="4"/>
  <c r="H11" i="4"/>
  <c r="AB10" i="4"/>
  <c r="H10" i="4"/>
  <c r="G10" i="4"/>
  <c r="G11" i="4" s="1"/>
  <c r="AB9" i="4"/>
  <c r="H9" i="4"/>
  <c r="I9" i="4" s="1"/>
  <c r="K9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V8" i="4"/>
  <c r="E36" i="1"/>
  <c r="C36" i="1"/>
  <c r="AB19" i="1"/>
  <c r="H19" i="1"/>
  <c r="AB18" i="1"/>
  <c r="H18" i="1"/>
  <c r="AB17" i="1"/>
  <c r="H17" i="1"/>
  <c r="AB16" i="1"/>
  <c r="H16" i="1"/>
  <c r="AB15" i="1"/>
  <c r="H15" i="1"/>
  <c r="AB14" i="1"/>
  <c r="H14" i="1"/>
  <c r="AB13" i="1"/>
  <c r="H13" i="1"/>
  <c r="AB12" i="1"/>
  <c r="H12" i="1"/>
  <c r="AB11" i="1"/>
  <c r="H11" i="1"/>
  <c r="G11" i="1"/>
  <c r="G12" i="1" s="1"/>
  <c r="AB10" i="1"/>
  <c r="H10" i="1"/>
  <c r="G10" i="1"/>
  <c r="AB9" i="1"/>
  <c r="P9" i="1"/>
  <c r="O9" i="1"/>
  <c r="H9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V8" i="1"/>
  <c r="U14" i="5" l="1"/>
  <c r="Y14" i="5" s="1"/>
  <c r="Q15" i="5" s="1"/>
  <c r="T13" i="5"/>
  <c r="X13" i="5" s="1"/>
  <c r="P14" i="5" s="1"/>
  <c r="Z10" i="5"/>
  <c r="O11" i="5"/>
  <c r="I9" i="1"/>
  <c r="K9" i="1" s="1"/>
  <c r="R9" i="1"/>
  <c r="Z36" i="4"/>
  <c r="AB34" i="4"/>
  <c r="Z64" i="2"/>
  <c r="AB62" i="2"/>
  <c r="H58" i="2"/>
  <c r="H56" i="2"/>
  <c r="H54" i="2"/>
  <c r="H52" i="2"/>
  <c r="H50" i="2"/>
  <c r="H48" i="2"/>
  <c r="H46" i="2"/>
  <c r="H44" i="2"/>
  <c r="H42" i="2"/>
  <c r="H40" i="2"/>
  <c r="H38" i="2"/>
  <c r="H36" i="2"/>
  <c r="I9" i="2"/>
  <c r="K9" i="2" s="1"/>
  <c r="H59" i="2"/>
  <c r="H57" i="2"/>
  <c r="H55" i="2"/>
  <c r="H53" i="2"/>
  <c r="H51" i="2"/>
  <c r="H49" i="2"/>
  <c r="H47" i="2"/>
  <c r="H45" i="2"/>
  <c r="H43" i="2"/>
  <c r="H41" i="2"/>
  <c r="H39" i="2"/>
  <c r="H37" i="2"/>
  <c r="H35" i="2"/>
  <c r="D36" i="2"/>
  <c r="I11" i="2"/>
  <c r="K11" i="2" s="1"/>
  <c r="G12" i="2"/>
  <c r="R9" i="2"/>
  <c r="I10" i="2"/>
  <c r="K10" i="2" s="1"/>
  <c r="I11" i="4"/>
  <c r="K11" i="4" s="1"/>
  <c r="G12" i="4"/>
  <c r="J9" i="4"/>
  <c r="L9" i="4" s="1"/>
  <c r="R9" i="4"/>
  <c r="I10" i="4"/>
  <c r="K10" i="4" s="1"/>
  <c r="Z38" i="1"/>
  <c r="I10" i="1"/>
  <c r="K10" i="1" s="1"/>
  <c r="I12" i="1"/>
  <c r="K12" i="1" s="1"/>
  <c r="I11" i="1"/>
  <c r="K11" i="1" s="1"/>
  <c r="AB36" i="1"/>
  <c r="G13" i="1"/>
  <c r="T14" i="5" l="1"/>
  <c r="X14" i="5" s="1"/>
  <c r="P15" i="5" s="1"/>
  <c r="U15" i="5"/>
  <c r="Y15" i="5" s="1"/>
  <c r="Q16" i="5" s="1"/>
  <c r="R11" i="5"/>
  <c r="S11" i="5"/>
  <c r="AD10" i="5"/>
  <c r="J9" i="1"/>
  <c r="L9" i="1" s="1"/>
  <c r="Y66" i="2"/>
  <c r="X66" i="2"/>
  <c r="M9" i="4"/>
  <c r="U9" i="4" s="1"/>
  <c r="Y9" i="4" s="1"/>
  <c r="AE9" i="4" s="1"/>
  <c r="X38" i="4"/>
  <c r="Y38" i="4"/>
  <c r="Y40" i="1"/>
  <c r="X40" i="1"/>
  <c r="W40" i="1"/>
  <c r="W38" i="4"/>
  <c r="W66" i="2"/>
  <c r="J9" i="2"/>
  <c r="D37" i="2"/>
  <c r="G13" i="2"/>
  <c r="I12" i="2"/>
  <c r="K12" i="2" s="1"/>
  <c r="J10" i="2"/>
  <c r="J11" i="2"/>
  <c r="G13" i="4"/>
  <c r="I12" i="4"/>
  <c r="K12" i="4" s="1"/>
  <c r="J10" i="4"/>
  <c r="L10" i="4" s="1"/>
  <c r="J11" i="4"/>
  <c r="L11" i="4" s="1"/>
  <c r="J12" i="1"/>
  <c r="G14" i="1"/>
  <c r="I13" i="1"/>
  <c r="K13" i="1" s="1"/>
  <c r="J11" i="1"/>
  <c r="J10" i="1"/>
  <c r="U16" i="5" l="1"/>
  <c r="Y16" i="5" s="1"/>
  <c r="Q17" i="5" s="1"/>
  <c r="T15" i="5"/>
  <c r="X15" i="5" s="1"/>
  <c r="P16" i="5" s="1"/>
  <c r="W11" i="5"/>
  <c r="V11" i="5"/>
  <c r="M9" i="1"/>
  <c r="U9" i="1" s="1"/>
  <c r="Y9" i="1" s="1"/>
  <c r="Q10" i="1" s="1"/>
  <c r="Z66" i="2"/>
  <c r="Q10" i="4"/>
  <c r="M11" i="4"/>
  <c r="M10" i="4"/>
  <c r="M10" i="1"/>
  <c r="L10" i="1"/>
  <c r="L12" i="1"/>
  <c r="M12" i="1"/>
  <c r="L11" i="1"/>
  <c r="M11" i="1"/>
  <c r="M11" i="2"/>
  <c r="L11" i="2"/>
  <c r="M10" i="2"/>
  <c r="L10" i="2"/>
  <c r="M9" i="2"/>
  <c r="U9" i="2" s="1"/>
  <c r="Y9" i="2" s="1"/>
  <c r="Q10" i="2" s="1"/>
  <c r="L9" i="2"/>
  <c r="U10" i="1"/>
  <c r="Y10" i="1" s="1"/>
  <c r="Q11" i="1" s="1"/>
  <c r="T9" i="1"/>
  <c r="X9" i="1" s="1"/>
  <c r="T9" i="4"/>
  <c r="X9" i="4" s="1"/>
  <c r="N9" i="4"/>
  <c r="Z40" i="1"/>
  <c r="Z38" i="4"/>
  <c r="D38" i="2"/>
  <c r="J12" i="2"/>
  <c r="I13" i="2"/>
  <c r="K13" i="2" s="1"/>
  <c r="G14" i="2"/>
  <c r="I13" i="4"/>
  <c r="K13" i="4" s="1"/>
  <c r="G14" i="4"/>
  <c r="J12" i="4"/>
  <c r="L12" i="4" s="1"/>
  <c r="J13" i="1"/>
  <c r="I14" i="1"/>
  <c r="K14" i="1" s="1"/>
  <c r="G15" i="1"/>
  <c r="T16" i="5" l="1"/>
  <c r="X16" i="5" s="1"/>
  <c r="P17" i="5" s="1"/>
  <c r="U17" i="5"/>
  <c r="Y17" i="5" s="1"/>
  <c r="Q18" i="5" s="1"/>
  <c r="Z11" i="5"/>
  <c r="O12" i="5"/>
  <c r="U10" i="4"/>
  <c r="Y10" i="4" s="1"/>
  <c r="Q11" i="4" s="1"/>
  <c r="U11" i="4" s="1"/>
  <c r="Y11" i="4" s="1"/>
  <c r="Q12" i="4" s="1"/>
  <c r="N9" i="1"/>
  <c r="N11" i="1"/>
  <c r="N12" i="1"/>
  <c r="M12" i="4"/>
  <c r="L13" i="1"/>
  <c r="M13" i="1"/>
  <c r="M12" i="2"/>
  <c r="L12" i="2"/>
  <c r="P10" i="1"/>
  <c r="T10" i="1" s="1"/>
  <c r="X10" i="1" s="1"/>
  <c r="N10" i="4"/>
  <c r="N11" i="4"/>
  <c r="U11" i="1"/>
  <c r="Y11" i="1" s="1"/>
  <c r="Q12" i="1" s="1"/>
  <c r="U12" i="1" s="1"/>
  <c r="Y12" i="1" s="1"/>
  <c r="Q13" i="1" s="1"/>
  <c r="P10" i="4"/>
  <c r="T10" i="4" s="1"/>
  <c r="X10" i="4" s="1"/>
  <c r="S9" i="4"/>
  <c r="N10" i="1"/>
  <c r="U10" i="2"/>
  <c r="Y10" i="2" s="1"/>
  <c r="Q11" i="2" s="1"/>
  <c r="U11" i="2" s="1"/>
  <c r="Y11" i="2" s="1"/>
  <c r="N11" i="2"/>
  <c r="T9" i="2"/>
  <c r="X9" i="2" s="1"/>
  <c r="S9" i="2" s="1"/>
  <c r="N9" i="2"/>
  <c r="N10" i="2"/>
  <c r="D39" i="2"/>
  <c r="J13" i="2"/>
  <c r="G15" i="2"/>
  <c r="I14" i="2"/>
  <c r="K14" i="2" s="1"/>
  <c r="G15" i="4"/>
  <c r="I14" i="4"/>
  <c r="K14" i="4" s="1"/>
  <c r="J13" i="4"/>
  <c r="L13" i="4" s="1"/>
  <c r="J14" i="1"/>
  <c r="G16" i="1"/>
  <c r="I15" i="1"/>
  <c r="K15" i="1" s="1"/>
  <c r="T17" i="5" l="1"/>
  <c r="X17" i="5" s="1"/>
  <c r="P18" i="5" s="1"/>
  <c r="R12" i="5"/>
  <c r="S12" i="5"/>
  <c r="U18" i="5"/>
  <c r="Y18" i="5" s="1"/>
  <c r="Q19" i="5" s="1"/>
  <c r="AD11" i="5"/>
  <c r="M13" i="4"/>
  <c r="M14" i="1"/>
  <c r="L14" i="1"/>
  <c r="M13" i="2"/>
  <c r="L13" i="2"/>
  <c r="U13" i="1"/>
  <c r="Y13" i="1" s="1"/>
  <c r="Q14" i="1" s="1"/>
  <c r="U14" i="1" s="1"/>
  <c r="Y14" i="1" s="1"/>
  <c r="Q15" i="1" s="1"/>
  <c r="U12" i="4"/>
  <c r="Y12" i="4" s="1"/>
  <c r="Q13" i="4" s="1"/>
  <c r="N12" i="4"/>
  <c r="N13" i="1"/>
  <c r="W9" i="4"/>
  <c r="V9" i="4"/>
  <c r="P11" i="1"/>
  <c r="P11" i="4"/>
  <c r="T11" i="4" s="1"/>
  <c r="X11" i="4" s="1"/>
  <c r="P10" i="2"/>
  <c r="T10" i="2" s="1"/>
  <c r="X10" i="2" s="1"/>
  <c r="P11" i="2" s="1"/>
  <c r="T11" i="2" s="1"/>
  <c r="X11" i="2" s="1"/>
  <c r="P12" i="2" s="1"/>
  <c r="T12" i="2" s="1"/>
  <c r="X12" i="2" s="1"/>
  <c r="P13" i="2" s="1"/>
  <c r="W9" i="2"/>
  <c r="Z9" i="2" s="1"/>
  <c r="AD9" i="2" s="1"/>
  <c r="N12" i="2"/>
  <c r="Q12" i="2"/>
  <c r="U12" i="2" s="1"/>
  <c r="Y12" i="2" s="1"/>
  <c r="D40" i="2"/>
  <c r="J14" i="2"/>
  <c r="I15" i="2"/>
  <c r="K15" i="2" s="1"/>
  <c r="G16" i="2"/>
  <c r="I15" i="4"/>
  <c r="K15" i="4" s="1"/>
  <c r="G16" i="4"/>
  <c r="J14" i="4"/>
  <c r="L14" i="4" s="1"/>
  <c r="J15" i="1"/>
  <c r="I16" i="1"/>
  <c r="K16" i="1" s="1"/>
  <c r="G17" i="1"/>
  <c r="U19" i="5" l="1"/>
  <c r="Y19" i="5" s="1"/>
  <c r="Q20" i="5" s="1"/>
  <c r="U20" i="5" s="1"/>
  <c r="Y20" i="5" s="1"/>
  <c r="Y22" i="5" s="1"/>
  <c r="Y28" i="5" s="1"/>
  <c r="T18" i="5"/>
  <c r="X18" i="5" s="1"/>
  <c r="P19" i="5" s="1"/>
  <c r="W12" i="5"/>
  <c r="V12" i="5"/>
  <c r="N14" i="1"/>
  <c r="M14" i="4"/>
  <c r="M15" i="1"/>
  <c r="U15" i="1" s="1"/>
  <c r="Y15" i="1" s="1"/>
  <c r="Q16" i="1" s="1"/>
  <c r="L15" i="1"/>
  <c r="M14" i="2"/>
  <c r="L14" i="2"/>
  <c r="U13" i="4"/>
  <c r="Y13" i="4" s="1"/>
  <c r="Q14" i="4" s="1"/>
  <c r="T11" i="1"/>
  <c r="X11" i="1" s="1"/>
  <c r="P12" i="1" s="1"/>
  <c r="T12" i="1" s="1"/>
  <c r="X12" i="1" s="1"/>
  <c r="P13" i="1" s="1"/>
  <c r="T13" i="1" s="1"/>
  <c r="X13" i="1" s="1"/>
  <c r="P14" i="1" s="1"/>
  <c r="Z9" i="4"/>
  <c r="AD9" i="4" s="1"/>
  <c r="O10" i="4"/>
  <c r="P12" i="4"/>
  <c r="T12" i="4" s="1"/>
  <c r="N13" i="4"/>
  <c r="V9" i="2"/>
  <c r="O10" i="2"/>
  <c r="Q13" i="2"/>
  <c r="U13" i="2" s="1"/>
  <c r="Y13" i="2" s="1"/>
  <c r="N13" i="2"/>
  <c r="D41" i="2"/>
  <c r="T13" i="2"/>
  <c r="X13" i="2" s="1"/>
  <c r="P14" i="2" s="1"/>
  <c r="J15" i="2"/>
  <c r="G17" i="2"/>
  <c r="I16" i="2"/>
  <c r="K16" i="2" s="1"/>
  <c r="J15" i="4"/>
  <c r="L15" i="4" s="1"/>
  <c r="G17" i="4"/>
  <c r="I16" i="4"/>
  <c r="K16" i="4" s="1"/>
  <c r="J16" i="1"/>
  <c r="G18" i="1"/>
  <c r="I17" i="1"/>
  <c r="K17" i="1" s="1"/>
  <c r="T19" i="5" l="1"/>
  <c r="X19" i="5" s="1"/>
  <c r="P20" i="5" s="1"/>
  <c r="T20" i="5" s="1"/>
  <c r="X20" i="5" s="1"/>
  <c r="X22" i="5" s="1"/>
  <c r="X28" i="5" s="1"/>
  <c r="Z12" i="5"/>
  <c r="O13" i="5"/>
  <c r="S10" i="2"/>
  <c r="V10" i="2" s="1"/>
  <c r="N15" i="1"/>
  <c r="M15" i="4"/>
  <c r="L16" i="1"/>
  <c r="M16" i="1"/>
  <c r="U16" i="1" s="1"/>
  <c r="Y16" i="1" s="1"/>
  <c r="Q17" i="1" s="1"/>
  <c r="M15" i="2"/>
  <c r="L15" i="2"/>
  <c r="U14" i="4"/>
  <c r="Y14" i="4" s="1"/>
  <c r="Q15" i="4" s="1"/>
  <c r="S10" i="4"/>
  <c r="R10" i="4"/>
  <c r="N14" i="4"/>
  <c r="R10" i="2"/>
  <c r="N14" i="2"/>
  <c r="Q14" i="2"/>
  <c r="U14" i="2" s="1"/>
  <c r="Y14" i="2" s="1"/>
  <c r="X12" i="4"/>
  <c r="P13" i="4" s="1"/>
  <c r="T13" i="4" s="1"/>
  <c r="X13" i="4" s="1"/>
  <c r="P14" i="4" s="1"/>
  <c r="D42" i="2"/>
  <c r="T14" i="2"/>
  <c r="X14" i="2" s="1"/>
  <c r="P15" i="2" s="1"/>
  <c r="J16" i="2"/>
  <c r="G18" i="2"/>
  <c r="I17" i="2"/>
  <c r="K17" i="2" s="1"/>
  <c r="J16" i="4"/>
  <c r="L16" i="4" s="1"/>
  <c r="G18" i="4"/>
  <c r="I17" i="4"/>
  <c r="K17" i="4" s="1"/>
  <c r="T14" i="1"/>
  <c r="X14" i="1" s="1"/>
  <c r="P15" i="1" s="1"/>
  <c r="I18" i="1"/>
  <c r="K18" i="1" s="1"/>
  <c r="G19" i="1"/>
  <c r="G20" i="1" s="1"/>
  <c r="J17" i="1"/>
  <c r="AD12" i="5" l="1"/>
  <c r="R13" i="5"/>
  <c r="S13" i="5"/>
  <c r="W10" i="2"/>
  <c r="Z10" i="2" s="1"/>
  <c r="I20" i="1"/>
  <c r="G21" i="1"/>
  <c r="M16" i="4"/>
  <c r="L17" i="1"/>
  <c r="M17" i="1"/>
  <c r="U17" i="1" s="1"/>
  <c r="Y17" i="1" s="1"/>
  <c r="Q18" i="1" s="1"/>
  <c r="M16" i="2"/>
  <c r="L16" i="2"/>
  <c r="U15" i="4"/>
  <c r="Y15" i="4" s="1"/>
  <c r="Q16" i="4" s="1"/>
  <c r="N15" i="4"/>
  <c r="V10" i="4"/>
  <c r="W10" i="4"/>
  <c r="N16" i="1"/>
  <c r="O11" i="2"/>
  <c r="S11" i="2" s="1"/>
  <c r="N15" i="2"/>
  <c r="Q15" i="2"/>
  <c r="U15" i="2" s="1"/>
  <c r="Y15" i="2" s="1"/>
  <c r="D43" i="2"/>
  <c r="T15" i="2"/>
  <c r="X15" i="2" s="1"/>
  <c r="P16" i="2" s="1"/>
  <c r="J17" i="2"/>
  <c r="AD10" i="2"/>
  <c r="I18" i="2"/>
  <c r="K18" i="2" s="1"/>
  <c r="G19" i="2"/>
  <c r="T14" i="4"/>
  <c r="X14" i="4" s="1"/>
  <c r="P15" i="4" s="1"/>
  <c r="I18" i="4"/>
  <c r="K18" i="4" s="1"/>
  <c r="G19" i="4"/>
  <c r="J17" i="4"/>
  <c r="L17" i="4" s="1"/>
  <c r="T15" i="1"/>
  <c r="X15" i="1" s="1"/>
  <c r="P16" i="1" s="1"/>
  <c r="I19" i="1"/>
  <c r="K19" i="1" s="1"/>
  <c r="J18" i="1"/>
  <c r="W13" i="5" l="1"/>
  <c r="V13" i="5"/>
  <c r="J20" i="1"/>
  <c r="K20" i="1"/>
  <c r="I21" i="1"/>
  <c r="G22" i="1"/>
  <c r="M17" i="4"/>
  <c r="M18" i="1"/>
  <c r="U18" i="1" s="1"/>
  <c r="Y18" i="1" s="1"/>
  <c r="Q19" i="1" s="1"/>
  <c r="L18" i="1"/>
  <c r="M17" i="2"/>
  <c r="L17" i="2"/>
  <c r="U16" i="4"/>
  <c r="Y16" i="4" s="1"/>
  <c r="Q17" i="4" s="1"/>
  <c r="N17" i="1"/>
  <c r="N16" i="4"/>
  <c r="Z10" i="4"/>
  <c r="AD10" i="4" s="1"/>
  <c r="O11" i="4"/>
  <c r="R11" i="2"/>
  <c r="Q16" i="2"/>
  <c r="N16" i="2"/>
  <c r="D44" i="2"/>
  <c r="T16" i="2"/>
  <c r="X16" i="2" s="1"/>
  <c r="P17" i="2" s="1"/>
  <c r="J18" i="2"/>
  <c r="G20" i="2"/>
  <c r="I19" i="2"/>
  <c r="K19" i="2" s="1"/>
  <c r="V11" i="2"/>
  <c r="W11" i="2"/>
  <c r="T15" i="4"/>
  <c r="X15" i="4" s="1"/>
  <c r="P16" i="4" s="1"/>
  <c r="T16" i="4" s="1"/>
  <c r="J18" i="4"/>
  <c r="L18" i="4" s="1"/>
  <c r="G20" i="4"/>
  <c r="I19" i="4"/>
  <c r="K19" i="4" s="1"/>
  <c r="T16" i="1"/>
  <c r="X16" i="1" s="1"/>
  <c r="P17" i="1" s="1"/>
  <c r="J19" i="1"/>
  <c r="Z13" i="5" l="1"/>
  <c r="O14" i="5"/>
  <c r="M20" i="1"/>
  <c r="L20" i="1"/>
  <c r="I22" i="1"/>
  <c r="G23" i="1"/>
  <c r="J21" i="1"/>
  <c r="K21" i="1"/>
  <c r="M18" i="4"/>
  <c r="L19" i="1"/>
  <c r="M19" i="1"/>
  <c r="U19" i="1" s="1"/>
  <c r="Y19" i="1" s="1"/>
  <c r="M18" i="2"/>
  <c r="L18" i="2"/>
  <c r="U17" i="4"/>
  <c r="Y17" i="4" s="1"/>
  <c r="Q18" i="4" s="1"/>
  <c r="N17" i="4"/>
  <c r="N18" i="1"/>
  <c r="S11" i="4"/>
  <c r="R11" i="4"/>
  <c r="N17" i="2"/>
  <c r="O12" i="2"/>
  <c r="S12" i="2" s="1"/>
  <c r="Z11" i="2"/>
  <c r="U16" i="2"/>
  <c r="Y16" i="2" s="1"/>
  <c r="Q17" i="2" s="1"/>
  <c r="D45" i="2"/>
  <c r="T17" i="2"/>
  <c r="X17" i="2" s="1"/>
  <c r="P18" i="2" s="1"/>
  <c r="J19" i="2"/>
  <c r="I20" i="2"/>
  <c r="K20" i="2" s="1"/>
  <c r="G21" i="2"/>
  <c r="X16" i="4"/>
  <c r="P17" i="4" s="1"/>
  <c r="J19" i="4"/>
  <c r="L19" i="4" s="1"/>
  <c r="I20" i="4"/>
  <c r="K20" i="4" s="1"/>
  <c r="G21" i="4"/>
  <c r="T17" i="1"/>
  <c r="X17" i="1" s="1"/>
  <c r="P18" i="1" s="1"/>
  <c r="R14" i="5" l="1"/>
  <c r="S14" i="5"/>
  <c r="AD13" i="5"/>
  <c r="N18" i="4"/>
  <c r="Q20" i="1"/>
  <c r="S9" i="1"/>
  <c r="N20" i="1"/>
  <c r="I23" i="1"/>
  <c r="G24" i="1"/>
  <c r="J22" i="1"/>
  <c r="K22" i="1"/>
  <c r="M21" i="1"/>
  <c r="L21" i="1"/>
  <c r="U20" i="1"/>
  <c r="Y20" i="1" s="1"/>
  <c r="Q21" i="1" s="1"/>
  <c r="U18" i="4"/>
  <c r="Y18" i="4" s="1"/>
  <c r="Q19" i="4" s="1"/>
  <c r="N19" i="1"/>
  <c r="M19" i="4"/>
  <c r="M19" i="2"/>
  <c r="L19" i="2"/>
  <c r="W11" i="4"/>
  <c r="V11" i="4"/>
  <c r="N18" i="2"/>
  <c r="U17" i="2"/>
  <c r="Y17" i="2" s="1"/>
  <c r="Q18" i="2" s="1"/>
  <c r="U18" i="2" s="1"/>
  <c r="Y18" i="2" s="1"/>
  <c r="Q19" i="2" s="1"/>
  <c r="D46" i="2"/>
  <c r="T18" i="2"/>
  <c r="X18" i="2" s="1"/>
  <c r="P19" i="2" s="1"/>
  <c r="G22" i="2"/>
  <c r="I21" i="2"/>
  <c r="K21" i="2" s="1"/>
  <c r="J20" i="2"/>
  <c r="R12" i="2"/>
  <c r="AD11" i="2"/>
  <c r="T17" i="4"/>
  <c r="X17" i="4" s="1"/>
  <c r="P18" i="4" s="1"/>
  <c r="G22" i="4"/>
  <c r="I21" i="4"/>
  <c r="K21" i="4" s="1"/>
  <c r="J20" i="4"/>
  <c r="L20" i="4" s="1"/>
  <c r="T18" i="1"/>
  <c r="X18" i="1" s="1"/>
  <c r="P19" i="1" s="1"/>
  <c r="W14" i="5" l="1"/>
  <c r="V14" i="5"/>
  <c r="W9" i="1"/>
  <c r="V9" i="1"/>
  <c r="U21" i="1"/>
  <c r="Y21" i="1" s="1"/>
  <c r="Q22" i="1" s="1"/>
  <c r="N21" i="1"/>
  <c r="I24" i="1"/>
  <c r="G25" i="1"/>
  <c r="J23" i="1"/>
  <c r="K23" i="1"/>
  <c r="M22" i="1"/>
  <c r="L22" i="1"/>
  <c r="U19" i="4"/>
  <c r="Y19" i="4" s="1"/>
  <c r="Q20" i="4" s="1"/>
  <c r="M20" i="4"/>
  <c r="M20" i="2"/>
  <c r="L20" i="2"/>
  <c r="O12" i="4"/>
  <c r="Z11" i="4"/>
  <c r="AD11" i="4" s="1"/>
  <c r="N19" i="4"/>
  <c r="T19" i="2"/>
  <c r="X19" i="2" s="1"/>
  <c r="P20" i="2" s="1"/>
  <c r="N19" i="2"/>
  <c r="U19" i="2"/>
  <c r="Y19" i="2" s="1"/>
  <c r="Q20" i="2" s="1"/>
  <c r="D47" i="2"/>
  <c r="J21" i="2"/>
  <c r="W12" i="2"/>
  <c r="Z12" i="2" s="1"/>
  <c r="V12" i="2"/>
  <c r="I22" i="2"/>
  <c r="K22" i="2" s="1"/>
  <c r="G23" i="2"/>
  <c r="T18" i="4"/>
  <c r="X18" i="4" s="1"/>
  <c r="J21" i="4"/>
  <c r="L21" i="4" s="1"/>
  <c r="I22" i="4"/>
  <c r="K22" i="4" s="1"/>
  <c r="G23" i="4"/>
  <c r="T19" i="1"/>
  <c r="X19" i="1" s="1"/>
  <c r="P20" i="1" s="1"/>
  <c r="Z14" i="5" l="1"/>
  <c r="AD14" i="5" s="1"/>
  <c r="O15" i="5"/>
  <c r="U20" i="4"/>
  <c r="Y20" i="4" s="1"/>
  <c r="Q21" i="4" s="1"/>
  <c r="Z9" i="1"/>
  <c r="AD9" i="1" s="1"/>
  <c r="O10" i="1"/>
  <c r="T20" i="1"/>
  <c r="X20" i="1" s="1"/>
  <c r="P21" i="1" s="1"/>
  <c r="I25" i="1"/>
  <c r="G26" i="1"/>
  <c r="M23" i="1"/>
  <c r="L23" i="1"/>
  <c r="K24" i="1"/>
  <c r="J24" i="1"/>
  <c r="U22" i="1"/>
  <c r="Y22" i="1" s="1"/>
  <c r="Q23" i="1" s="1"/>
  <c r="N22" i="1"/>
  <c r="M21" i="4"/>
  <c r="M21" i="2"/>
  <c r="L21" i="2"/>
  <c r="S12" i="4"/>
  <c r="R12" i="4"/>
  <c r="N20" i="4"/>
  <c r="P19" i="4"/>
  <c r="T19" i="4" s="1"/>
  <c r="X19" i="4" s="1"/>
  <c r="P20" i="4" s="1"/>
  <c r="U20" i="2"/>
  <c r="Y20" i="2" s="1"/>
  <c r="Q21" i="2" s="1"/>
  <c r="N20" i="2"/>
  <c r="D48" i="2"/>
  <c r="G24" i="2"/>
  <c r="I23" i="2"/>
  <c r="K23" i="2" s="1"/>
  <c r="J22" i="2"/>
  <c r="O13" i="2"/>
  <c r="S13" i="2" s="1"/>
  <c r="T20" i="2"/>
  <c r="X20" i="2" s="1"/>
  <c r="P21" i="2" s="1"/>
  <c r="G24" i="4"/>
  <c r="I23" i="4"/>
  <c r="K23" i="4" s="1"/>
  <c r="J22" i="4"/>
  <c r="L22" i="4" s="1"/>
  <c r="R15" i="5" l="1"/>
  <c r="S15" i="5"/>
  <c r="U21" i="4"/>
  <c r="Y21" i="4" s="1"/>
  <c r="Q22" i="4" s="1"/>
  <c r="N21" i="4"/>
  <c r="R10" i="1"/>
  <c r="S10" i="1"/>
  <c r="N23" i="1"/>
  <c r="T21" i="1"/>
  <c r="X21" i="1" s="1"/>
  <c r="P22" i="1" s="1"/>
  <c r="I26" i="1"/>
  <c r="G27" i="1"/>
  <c r="J25" i="1"/>
  <c r="K25" i="1"/>
  <c r="U23" i="1"/>
  <c r="Y23" i="1" s="1"/>
  <c r="Q24" i="1" s="1"/>
  <c r="M24" i="1"/>
  <c r="L24" i="1"/>
  <c r="M22" i="4"/>
  <c r="M22" i="2"/>
  <c r="L22" i="2"/>
  <c r="W12" i="4"/>
  <c r="V12" i="4"/>
  <c r="U21" i="2"/>
  <c r="Y21" i="2" s="1"/>
  <c r="Q22" i="2" s="1"/>
  <c r="N21" i="2"/>
  <c r="D49" i="2"/>
  <c r="R13" i="2"/>
  <c r="AD12" i="2"/>
  <c r="I24" i="2"/>
  <c r="K24" i="2" s="1"/>
  <c r="G25" i="2"/>
  <c r="T21" i="2"/>
  <c r="X21" i="2" s="1"/>
  <c r="P22" i="2" s="1"/>
  <c r="J23" i="2"/>
  <c r="T20" i="4"/>
  <c r="X20" i="4" s="1"/>
  <c r="P21" i="4" s="1"/>
  <c r="J23" i="4"/>
  <c r="L23" i="4" s="1"/>
  <c r="I24" i="4"/>
  <c r="K24" i="4" s="1"/>
  <c r="G25" i="4"/>
  <c r="W15" i="5" l="1"/>
  <c r="V15" i="5"/>
  <c r="U22" i="4"/>
  <c r="Y22" i="4" s="1"/>
  <c r="Q23" i="4" s="1"/>
  <c r="V10" i="1"/>
  <c r="W10" i="1"/>
  <c r="N24" i="1"/>
  <c r="T22" i="1"/>
  <c r="X22" i="1" s="1"/>
  <c r="P23" i="1" s="1"/>
  <c r="U24" i="1"/>
  <c r="Y24" i="1" s="1"/>
  <c r="Q25" i="1" s="1"/>
  <c r="M25" i="1"/>
  <c r="L25" i="1"/>
  <c r="I27" i="1"/>
  <c r="G28" i="1"/>
  <c r="J26" i="1"/>
  <c r="K26" i="1"/>
  <c r="M23" i="4"/>
  <c r="M23" i="2"/>
  <c r="L23" i="2"/>
  <c r="Z12" i="4"/>
  <c r="AD12" i="4" s="1"/>
  <c r="O13" i="4"/>
  <c r="N22" i="4"/>
  <c r="U22" i="2"/>
  <c r="Y22" i="2" s="1"/>
  <c r="Q23" i="2" s="1"/>
  <c r="N22" i="2"/>
  <c r="D50" i="2"/>
  <c r="T22" i="2"/>
  <c r="X22" i="2" s="1"/>
  <c r="P23" i="2" s="1"/>
  <c r="J24" i="2"/>
  <c r="V13" i="2"/>
  <c r="W13" i="2"/>
  <c r="Z13" i="2" s="1"/>
  <c r="G26" i="2"/>
  <c r="I25" i="2"/>
  <c r="K25" i="2" s="1"/>
  <c r="T21" i="4"/>
  <c r="X21" i="4" s="1"/>
  <c r="P22" i="4" s="1"/>
  <c r="G26" i="4"/>
  <c r="I25" i="4"/>
  <c r="K25" i="4" s="1"/>
  <c r="J24" i="4"/>
  <c r="L24" i="4" s="1"/>
  <c r="Z15" i="5" l="1"/>
  <c r="AD15" i="5" s="1"/>
  <c r="O16" i="5"/>
  <c r="U23" i="4"/>
  <c r="Y23" i="4" s="1"/>
  <c r="Q24" i="4" s="1"/>
  <c r="N25" i="1"/>
  <c r="Z10" i="1"/>
  <c r="AD10" i="1" s="1"/>
  <c r="O11" i="1"/>
  <c r="U25" i="1"/>
  <c r="Y25" i="1" s="1"/>
  <c r="Q26" i="1" s="1"/>
  <c r="T23" i="1"/>
  <c r="X23" i="1" s="1"/>
  <c r="P24" i="1" s="1"/>
  <c r="L26" i="1"/>
  <c r="M26" i="1"/>
  <c r="G29" i="1"/>
  <c r="I28" i="1"/>
  <c r="K27" i="1"/>
  <c r="J27" i="1"/>
  <c r="M24" i="4"/>
  <c r="U24" i="4" s="1"/>
  <c r="Y24" i="4" s="1"/>
  <c r="Q25" i="4" s="1"/>
  <c r="M24" i="2"/>
  <c r="L24" i="2"/>
  <c r="N23" i="2"/>
  <c r="S13" i="4"/>
  <c r="R13" i="4"/>
  <c r="N23" i="4"/>
  <c r="U23" i="2"/>
  <c r="Y23" i="2" s="1"/>
  <c r="Q24" i="2" s="1"/>
  <c r="D51" i="2"/>
  <c r="T23" i="2"/>
  <c r="X23" i="2" s="1"/>
  <c r="P24" i="2" s="1"/>
  <c r="G27" i="2"/>
  <c r="I26" i="2"/>
  <c r="K26" i="2" s="1"/>
  <c r="J25" i="2"/>
  <c r="O14" i="2"/>
  <c r="S14" i="2" s="1"/>
  <c r="T22" i="4"/>
  <c r="X22" i="4" s="1"/>
  <c r="J25" i="4"/>
  <c r="L25" i="4" s="1"/>
  <c r="G27" i="4"/>
  <c r="I26" i="4"/>
  <c r="K26" i="4" s="1"/>
  <c r="R16" i="5" l="1"/>
  <c r="S16" i="5"/>
  <c r="S11" i="1"/>
  <c r="R11" i="1"/>
  <c r="I29" i="1"/>
  <c r="G30" i="1"/>
  <c r="T24" i="1"/>
  <c r="X24" i="1" s="1"/>
  <c r="P25" i="1" s="1"/>
  <c r="U26" i="1"/>
  <c r="Y26" i="1" s="1"/>
  <c r="Q27" i="1" s="1"/>
  <c r="N26" i="1"/>
  <c r="L27" i="1"/>
  <c r="M27" i="1"/>
  <c r="K28" i="1"/>
  <c r="J28" i="1"/>
  <c r="M25" i="4"/>
  <c r="U25" i="4" s="1"/>
  <c r="Y25" i="4" s="1"/>
  <c r="Q26" i="4" s="1"/>
  <c r="M25" i="2"/>
  <c r="L25" i="2"/>
  <c r="V13" i="4"/>
  <c r="W13" i="4"/>
  <c r="N24" i="4"/>
  <c r="P23" i="4"/>
  <c r="T23" i="4" s="1"/>
  <c r="X23" i="4" s="1"/>
  <c r="P24" i="4" s="1"/>
  <c r="U24" i="2"/>
  <c r="Y24" i="2" s="1"/>
  <c r="Q25" i="2" s="1"/>
  <c r="N24" i="2"/>
  <c r="D52" i="2"/>
  <c r="T24" i="2"/>
  <c r="X24" i="2" s="1"/>
  <c r="P25" i="2" s="1"/>
  <c r="J26" i="2"/>
  <c r="R14" i="2"/>
  <c r="AD13" i="2"/>
  <c r="I27" i="2"/>
  <c r="K27" i="2" s="1"/>
  <c r="G28" i="2"/>
  <c r="J26" i="4"/>
  <c r="L26" i="4" s="1"/>
  <c r="I27" i="4"/>
  <c r="K27" i="4" s="1"/>
  <c r="G28" i="4"/>
  <c r="V16" i="5" l="1"/>
  <c r="W16" i="5"/>
  <c r="W11" i="1"/>
  <c r="V11" i="1"/>
  <c r="T25" i="1"/>
  <c r="X25" i="1" s="1"/>
  <c r="P26" i="1" s="1"/>
  <c r="N27" i="1"/>
  <c r="G31" i="1"/>
  <c r="I30" i="1"/>
  <c r="L28" i="1"/>
  <c r="M28" i="1"/>
  <c r="U27" i="1"/>
  <c r="Y27" i="1" s="1"/>
  <c r="Q28" i="1" s="1"/>
  <c r="J29" i="1"/>
  <c r="K29" i="1"/>
  <c r="M26" i="4"/>
  <c r="U26" i="4" s="1"/>
  <c r="Y26" i="4" s="1"/>
  <c r="Q27" i="4" s="1"/>
  <c r="M26" i="2"/>
  <c r="L26" i="2"/>
  <c r="O14" i="4"/>
  <c r="Z13" i="4"/>
  <c r="AD13" i="4" s="1"/>
  <c r="N25" i="4"/>
  <c r="U25" i="2"/>
  <c r="Y25" i="2" s="1"/>
  <c r="Q26" i="2" s="1"/>
  <c r="N25" i="2"/>
  <c r="D53" i="2"/>
  <c r="T25" i="2"/>
  <c r="X25" i="2" s="1"/>
  <c r="P26" i="2" s="1"/>
  <c r="G29" i="2"/>
  <c r="I28" i="2"/>
  <c r="K28" i="2" s="1"/>
  <c r="J27" i="2"/>
  <c r="W14" i="2"/>
  <c r="Z14" i="2" s="1"/>
  <c r="V14" i="2"/>
  <c r="T24" i="4"/>
  <c r="X24" i="4" s="1"/>
  <c r="P25" i="4" s="1"/>
  <c r="G29" i="4"/>
  <c r="I28" i="4"/>
  <c r="K28" i="4" s="1"/>
  <c r="J27" i="4"/>
  <c r="L27" i="4" s="1"/>
  <c r="Z16" i="5" l="1"/>
  <c r="AD16" i="5" s="1"/>
  <c r="O17" i="5"/>
  <c r="Z11" i="1"/>
  <c r="AD11" i="1" s="1"/>
  <c r="O12" i="1"/>
  <c r="T26" i="1"/>
  <c r="X26" i="1" s="1"/>
  <c r="P27" i="1" s="1"/>
  <c r="L29" i="1"/>
  <c r="M29" i="1"/>
  <c r="I31" i="1"/>
  <c r="G32" i="1"/>
  <c r="K30" i="1"/>
  <c r="J30" i="1"/>
  <c r="N28" i="1"/>
  <c r="U28" i="1"/>
  <c r="Y28" i="1" s="1"/>
  <c r="Q29" i="1" s="1"/>
  <c r="M27" i="4"/>
  <c r="U27" i="4" s="1"/>
  <c r="Y27" i="4" s="1"/>
  <c r="Q28" i="4" s="1"/>
  <c r="M27" i="2"/>
  <c r="L27" i="2"/>
  <c r="S14" i="4"/>
  <c r="R14" i="4"/>
  <c r="N26" i="4"/>
  <c r="N26" i="2"/>
  <c r="U26" i="2"/>
  <c r="Y26" i="2" s="1"/>
  <c r="Q27" i="2" s="1"/>
  <c r="T26" i="2"/>
  <c r="X26" i="2" s="1"/>
  <c r="P27" i="2" s="1"/>
  <c r="D54" i="2"/>
  <c r="I29" i="2"/>
  <c r="K29" i="2" s="1"/>
  <c r="G30" i="2"/>
  <c r="AD14" i="2"/>
  <c r="O15" i="2"/>
  <c r="S15" i="2" s="1"/>
  <c r="J28" i="2"/>
  <c r="T25" i="4"/>
  <c r="X25" i="4" s="1"/>
  <c r="P26" i="4" s="1"/>
  <c r="J28" i="4"/>
  <c r="L28" i="4" s="1"/>
  <c r="I29" i="4"/>
  <c r="K29" i="4" s="1"/>
  <c r="G30" i="4"/>
  <c r="R17" i="5" l="1"/>
  <c r="S17" i="5"/>
  <c r="S12" i="1"/>
  <c r="R12" i="1"/>
  <c r="J31" i="1"/>
  <c r="K31" i="1"/>
  <c r="T27" i="1"/>
  <c r="X27" i="1" s="1"/>
  <c r="P28" i="1" s="1"/>
  <c r="L30" i="1"/>
  <c r="M30" i="1"/>
  <c r="U29" i="1"/>
  <c r="Y29" i="1" s="1"/>
  <c r="Q30" i="1" s="1"/>
  <c r="N29" i="1"/>
  <c r="I32" i="1"/>
  <c r="G33" i="1"/>
  <c r="N27" i="4"/>
  <c r="M28" i="4"/>
  <c r="U28" i="4" s="1"/>
  <c r="Y28" i="4" s="1"/>
  <c r="Q29" i="4" s="1"/>
  <c r="M28" i="2"/>
  <c r="L28" i="2"/>
  <c r="W14" i="4"/>
  <c r="V14" i="4"/>
  <c r="U27" i="2"/>
  <c r="Y27" i="2" s="1"/>
  <c r="Q28" i="2" s="1"/>
  <c r="N27" i="2"/>
  <c r="D55" i="2"/>
  <c r="R15" i="2"/>
  <c r="J29" i="2"/>
  <c r="G31" i="2"/>
  <c r="I30" i="2"/>
  <c r="K30" i="2" s="1"/>
  <c r="T27" i="2"/>
  <c r="X27" i="2" s="1"/>
  <c r="P28" i="2" s="1"/>
  <c r="T26" i="4"/>
  <c r="X26" i="4" s="1"/>
  <c r="P27" i="4" s="1"/>
  <c r="J29" i="4"/>
  <c r="L29" i="4" s="1"/>
  <c r="G31" i="4"/>
  <c r="I30" i="4"/>
  <c r="K30" i="4" s="1"/>
  <c r="W17" i="5" l="1"/>
  <c r="V17" i="5"/>
  <c r="V12" i="1"/>
  <c r="W12" i="1"/>
  <c r="U30" i="1"/>
  <c r="Y30" i="1" s="1"/>
  <c r="Q31" i="1" s="1"/>
  <c r="T28" i="1"/>
  <c r="X28" i="1" s="1"/>
  <c r="P29" i="1" s="1"/>
  <c r="I33" i="1"/>
  <c r="G34" i="1"/>
  <c r="I34" i="1" s="1"/>
  <c r="J32" i="1"/>
  <c r="K32" i="1"/>
  <c r="L31" i="1"/>
  <c r="M31" i="1"/>
  <c r="N30" i="1"/>
  <c r="M29" i="4"/>
  <c r="U29" i="4" s="1"/>
  <c r="Y29" i="4" s="1"/>
  <c r="Q30" i="4" s="1"/>
  <c r="M29" i="2"/>
  <c r="L29" i="2"/>
  <c r="Z14" i="4"/>
  <c r="AD14" i="4" s="1"/>
  <c r="O15" i="4"/>
  <c r="N28" i="4"/>
  <c r="U28" i="2"/>
  <c r="Y28" i="2" s="1"/>
  <c r="Q29" i="2" s="1"/>
  <c r="N28" i="2"/>
  <c r="D56" i="2"/>
  <c r="T28" i="2"/>
  <c r="X28" i="2" s="1"/>
  <c r="P29" i="2" s="1"/>
  <c r="I31" i="2"/>
  <c r="K31" i="2" s="1"/>
  <c r="G32" i="2"/>
  <c r="J30" i="2"/>
  <c r="V15" i="2"/>
  <c r="W15" i="2"/>
  <c r="Z15" i="2" s="1"/>
  <c r="T27" i="4"/>
  <c r="X27" i="4" s="1"/>
  <c r="P28" i="4" s="1"/>
  <c r="I31" i="4"/>
  <c r="K31" i="4" s="1"/>
  <c r="G32" i="4"/>
  <c r="J30" i="4"/>
  <c r="L30" i="4" s="1"/>
  <c r="Z17" i="5" l="1"/>
  <c r="AD17" i="5" s="1"/>
  <c r="O18" i="5"/>
  <c r="N31" i="1"/>
  <c r="Z12" i="1"/>
  <c r="AD12" i="1" s="1"/>
  <c r="O13" i="1"/>
  <c r="T29" i="1"/>
  <c r="X29" i="1" s="1"/>
  <c r="P30" i="1" s="1"/>
  <c r="K34" i="1"/>
  <c r="J34" i="1"/>
  <c r="U31" i="1"/>
  <c r="Y31" i="1" s="1"/>
  <c r="Q32" i="1" s="1"/>
  <c r="L32" i="1"/>
  <c r="M32" i="1"/>
  <c r="J33" i="1"/>
  <c r="K33" i="1"/>
  <c r="M30" i="4"/>
  <c r="U30" i="4" s="1"/>
  <c r="Y30" i="4" s="1"/>
  <c r="Q31" i="4" s="1"/>
  <c r="M30" i="2"/>
  <c r="L30" i="2"/>
  <c r="S15" i="4"/>
  <c r="R15" i="4"/>
  <c r="N29" i="4"/>
  <c r="U29" i="2"/>
  <c r="Y29" i="2" s="1"/>
  <c r="Q30" i="2" s="1"/>
  <c r="N29" i="2"/>
  <c r="D57" i="2"/>
  <c r="T29" i="2"/>
  <c r="X29" i="2" s="1"/>
  <c r="P30" i="2" s="1"/>
  <c r="G33" i="2"/>
  <c r="I32" i="2"/>
  <c r="K32" i="2" s="1"/>
  <c r="AD15" i="2"/>
  <c r="O16" i="2"/>
  <c r="S16" i="2" s="1"/>
  <c r="J31" i="2"/>
  <c r="T28" i="4"/>
  <c r="X28" i="4" s="1"/>
  <c r="P29" i="4" s="1"/>
  <c r="I32" i="4"/>
  <c r="K32" i="4" s="1"/>
  <c r="J31" i="4"/>
  <c r="L31" i="4" s="1"/>
  <c r="R18" i="5" l="1"/>
  <c r="S18" i="5"/>
  <c r="S13" i="1"/>
  <c r="R13" i="1"/>
  <c r="N32" i="1"/>
  <c r="T30" i="1"/>
  <c r="X30" i="1" s="1"/>
  <c r="P31" i="1" s="1"/>
  <c r="L33" i="1"/>
  <c r="M33" i="1"/>
  <c r="L34" i="1"/>
  <c r="M34" i="1"/>
  <c r="U32" i="1"/>
  <c r="Y32" i="1" s="1"/>
  <c r="Q33" i="1" s="1"/>
  <c r="M31" i="4"/>
  <c r="U31" i="4" s="1"/>
  <c r="Y31" i="4" s="1"/>
  <c r="Q32" i="4" s="1"/>
  <c r="M31" i="2"/>
  <c r="L31" i="2"/>
  <c r="W15" i="4"/>
  <c r="V15" i="4"/>
  <c r="N30" i="4"/>
  <c r="U30" i="2"/>
  <c r="Y30" i="2" s="1"/>
  <c r="Q31" i="2" s="1"/>
  <c r="N30" i="2"/>
  <c r="D58" i="2"/>
  <c r="T30" i="2"/>
  <c r="X30" i="2" s="1"/>
  <c r="P31" i="2" s="1"/>
  <c r="I33" i="2"/>
  <c r="K33" i="2" s="1"/>
  <c r="G34" i="2"/>
  <c r="R16" i="2"/>
  <c r="J32" i="2"/>
  <c r="T29" i="4"/>
  <c r="X29" i="4" s="1"/>
  <c r="P30" i="4" s="1"/>
  <c r="J32" i="4"/>
  <c r="L32" i="4" s="1"/>
  <c r="V18" i="5" l="1"/>
  <c r="W18" i="5"/>
  <c r="V13" i="1"/>
  <c r="W13" i="1"/>
  <c r="U33" i="1"/>
  <c r="Y33" i="1" s="1"/>
  <c r="Q34" i="1" s="1"/>
  <c r="U34" i="1" s="1"/>
  <c r="Y34" i="1" s="1"/>
  <c r="T31" i="1"/>
  <c r="X31" i="1" s="1"/>
  <c r="P32" i="1" s="1"/>
  <c r="N33" i="1"/>
  <c r="N34" i="1"/>
  <c r="N31" i="4"/>
  <c r="M32" i="4"/>
  <c r="U32" i="4" s="1"/>
  <c r="Y32" i="4" s="1"/>
  <c r="Y34" i="4" s="1"/>
  <c r="Y40" i="4" s="1"/>
  <c r="M32" i="2"/>
  <c r="L32" i="2"/>
  <c r="Z15" i="4"/>
  <c r="AD15" i="4" s="1"/>
  <c r="O16" i="4"/>
  <c r="U31" i="2"/>
  <c r="Y31" i="2" s="1"/>
  <c r="Q32" i="2" s="1"/>
  <c r="N31" i="2"/>
  <c r="I34" i="2"/>
  <c r="K34" i="2" s="1"/>
  <c r="G35" i="2"/>
  <c r="D59" i="2"/>
  <c r="T31" i="2"/>
  <c r="X31" i="2" s="1"/>
  <c r="P32" i="2" s="1"/>
  <c r="W16" i="2"/>
  <c r="Z16" i="2" s="1"/>
  <c r="V16" i="2"/>
  <c r="J33" i="2"/>
  <c r="T30" i="4"/>
  <c r="X30" i="4" s="1"/>
  <c r="P31" i="4" s="1"/>
  <c r="Z18" i="5" l="1"/>
  <c r="AD18" i="5" s="1"/>
  <c r="O19" i="5"/>
  <c r="Z13" i="1"/>
  <c r="AD13" i="1" s="1"/>
  <c r="O14" i="1"/>
  <c r="T32" i="1"/>
  <c r="X32" i="1" s="1"/>
  <c r="P33" i="1" s="1"/>
  <c r="Y36" i="1"/>
  <c r="Y42" i="1" s="1"/>
  <c r="M33" i="2"/>
  <c r="L33" i="2"/>
  <c r="S16" i="4"/>
  <c r="R16" i="4"/>
  <c r="N32" i="4"/>
  <c r="U32" i="2"/>
  <c r="Y32" i="2" s="1"/>
  <c r="Q33" i="2" s="1"/>
  <c r="N32" i="2"/>
  <c r="J34" i="2"/>
  <c r="G36" i="2"/>
  <c r="I35" i="2"/>
  <c r="K35" i="2" s="1"/>
  <c r="D60" i="2"/>
  <c r="T32" i="2"/>
  <c r="X32" i="2" s="1"/>
  <c r="P33" i="2" s="1"/>
  <c r="AD16" i="2"/>
  <c r="O17" i="2"/>
  <c r="S17" i="2" s="1"/>
  <c r="T31" i="4"/>
  <c r="X31" i="4" s="1"/>
  <c r="P32" i="4" s="1"/>
  <c r="R19" i="5" l="1"/>
  <c r="S19" i="5"/>
  <c r="S14" i="1"/>
  <c r="R14" i="1"/>
  <c r="T33" i="1"/>
  <c r="X33" i="1" s="1"/>
  <c r="P34" i="1" s="1"/>
  <c r="T34" i="1" s="1"/>
  <c r="X34" i="1" s="1"/>
  <c r="X36" i="1" s="1"/>
  <c r="X42" i="1" s="1"/>
  <c r="M34" i="2"/>
  <c r="L34" i="2"/>
  <c r="W16" i="4"/>
  <c r="V16" i="4"/>
  <c r="U33" i="2"/>
  <c r="Y33" i="2" s="1"/>
  <c r="Q34" i="2" s="1"/>
  <c r="N33" i="2"/>
  <c r="J35" i="2"/>
  <c r="G37" i="2"/>
  <c r="I36" i="2"/>
  <c r="K36" i="2" s="1"/>
  <c r="T33" i="2"/>
  <c r="X33" i="2" s="1"/>
  <c r="P34" i="2" s="1"/>
  <c r="R17" i="2"/>
  <c r="T32" i="4"/>
  <c r="X32" i="4" s="1"/>
  <c r="X34" i="4" s="1"/>
  <c r="W19" i="5" l="1"/>
  <c r="V19" i="5"/>
  <c r="W14" i="1"/>
  <c r="V14" i="1"/>
  <c r="M35" i="2"/>
  <c r="L35" i="2"/>
  <c r="Z16" i="4"/>
  <c r="AD16" i="4" s="1"/>
  <c r="O17" i="4"/>
  <c r="U34" i="2"/>
  <c r="Y34" i="2" s="1"/>
  <c r="Q35" i="2" s="1"/>
  <c r="N34" i="2"/>
  <c r="G38" i="2"/>
  <c r="I37" i="2"/>
  <c r="K37" i="2" s="1"/>
  <c r="J36" i="2"/>
  <c r="T34" i="2"/>
  <c r="X34" i="2" s="1"/>
  <c r="W17" i="2"/>
  <c r="Z17" i="2" s="1"/>
  <c r="V17" i="2"/>
  <c r="X40" i="4"/>
  <c r="Z19" i="5" l="1"/>
  <c r="AD19" i="5" s="1"/>
  <c r="O20" i="5"/>
  <c r="Z14" i="1"/>
  <c r="AD14" i="1" s="1"/>
  <c r="O15" i="1"/>
  <c r="M36" i="2"/>
  <c r="L36" i="2"/>
  <c r="S17" i="4"/>
  <c r="R17" i="4"/>
  <c r="U35" i="2"/>
  <c r="Y35" i="2" s="1"/>
  <c r="Q36" i="2" s="1"/>
  <c r="N35" i="2"/>
  <c r="J37" i="2"/>
  <c r="G39" i="2"/>
  <c r="I38" i="2"/>
  <c r="K38" i="2" s="1"/>
  <c r="P35" i="2"/>
  <c r="AD17" i="2"/>
  <c r="O18" i="2"/>
  <c r="S18" i="2" s="1"/>
  <c r="R20" i="5" l="1"/>
  <c r="S20" i="5"/>
  <c r="S15" i="1"/>
  <c r="R15" i="1"/>
  <c r="M37" i="2"/>
  <c r="L37" i="2"/>
  <c r="W17" i="4"/>
  <c r="V17" i="4"/>
  <c r="U36" i="2"/>
  <c r="Y36" i="2" s="1"/>
  <c r="Q37" i="2" s="1"/>
  <c r="N36" i="2"/>
  <c r="G40" i="2"/>
  <c r="I39" i="2"/>
  <c r="K39" i="2" s="1"/>
  <c r="J38" i="2"/>
  <c r="T35" i="2"/>
  <c r="X35" i="2" s="1"/>
  <c r="R18" i="2"/>
  <c r="V20" i="5" l="1"/>
  <c r="W20" i="5"/>
  <c r="W15" i="1"/>
  <c r="V15" i="1"/>
  <c r="M38" i="2"/>
  <c r="L38" i="2"/>
  <c r="U37" i="2"/>
  <c r="Y37" i="2" s="1"/>
  <c r="Q38" i="2" s="1"/>
  <c r="O18" i="4"/>
  <c r="Z17" i="4"/>
  <c r="AD17" i="4" s="1"/>
  <c r="N37" i="2"/>
  <c r="J39" i="2"/>
  <c r="G41" i="2"/>
  <c r="I40" i="2"/>
  <c r="K40" i="2" s="1"/>
  <c r="P36" i="2"/>
  <c r="V18" i="2"/>
  <c r="W18" i="2"/>
  <c r="Z18" i="2" s="1"/>
  <c r="Z20" i="5" l="1"/>
  <c r="W22" i="5"/>
  <c r="W28" i="5" s="1"/>
  <c r="Z15" i="1"/>
  <c r="AD15" i="1" s="1"/>
  <c r="O16" i="1"/>
  <c r="U38" i="2"/>
  <c r="Y38" i="2" s="1"/>
  <c r="Q39" i="2" s="1"/>
  <c r="M39" i="2"/>
  <c r="L39" i="2"/>
  <c r="S18" i="4"/>
  <c r="R18" i="4"/>
  <c r="N38" i="2"/>
  <c r="G42" i="2"/>
  <c r="I41" i="2"/>
  <c r="K41" i="2" s="1"/>
  <c r="J40" i="2"/>
  <c r="T36" i="2"/>
  <c r="X36" i="2" s="1"/>
  <c r="P37" i="2" s="1"/>
  <c r="T37" i="2" s="1"/>
  <c r="X37" i="2" s="1"/>
  <c r="P38" i="2" s="1"/>
  <c r="T38" i="2" s="1"/>
  <c r="X38" i="2" s="1"/>
  <c r="P39" i="2" s="1"/>
  <c r="AD18" i="2"/>
  <c r="O19" i="2"/>
  <c r="S19" i="2" s="1"/>
  <c r="AD20" i="5" l="1"/>
  <c r="AD22" i="5" s="1"/>
  <c r="Z22" i="5"/>
  <c r="Z28" i="5" s="1"/>
  <c r="S16" i="1"/>
  <c r="R16" i="1"/>
  <c r="U39" i="2"/>
  <c r="Y39" i="2" s="1"/>
  <c r="Q40" i="2" s="1"/>
  <c r="T39" i="2"/>
  <c r="X39" i="2" s="1"/>
  <c r="P40" i="2" s="1"/>
  <c r="M40" i="2"/>
  <c r="L40" i="2"/>
  <c r="V18" i="4"/>
  <c r="W18" i="4"/>
  <c r="N39" i="2"/>
  <c r="J41" i="2"/>
  <c r="G43" i="2"/>
  <c r="I42" i="2"/>
  <c r="K42" i="2" s="1"/>
  <c r="R19" i="2"/>
  <c r="V16" i="1" l="1"/>
  <c r="W16" i="1"/>
  <c r="U40" i="2"/>
  <c r="Y40" i="2" s="1"/>
  <c r="Q41" i="2" s="1"/>
  <c r="M41" i="2"/>
  <c r="L41" i="2"/>
  <c r="Z18" i="4"/>
  <c r="AD18" i="4" s="1"/>
  <c r="O19" i="4"/>
  <c r="N40" i="2"/>
  <c r="T40" i="2"/>
  <c r="X40" i="2" s="1"/>
  <c r="P41" i="2" s="1"/>
  <c r="J42" i="2"/>
  <c r="G44" i="2"/>
  <c r="I43" i="2"/>
  <c r="K43" i="2" s="1"/>
  <c r="W19" i="2"/>
  <c r="Z19" i="2" s="1"/>
  <c r="V19" i="2"/>
  <c r="U41" i="2" l="1"/>
  <c r="Y41" i="2" s="1"/>
  <c r="Q42" i="2" s="1"/>
  <c r="Z16" i="1"/>
  <c r="AD16" i="1" s="1"/>
  <c r="O17" i="1"/>
  <c r="M42" i="2"/>
  <c r="L42" i="2"/>
  <c r="S19" i="4"/>
  <c r="R19" i="4"/>
  <c r="T41" i="2"/>
  <c r="X41" i="2" s="1"/>
  <c r="P42" i="2" s="1"/>
  <c r="N41" i="2"/>
  <c r="J43" i="2"/>
  <c r="G45" i="2"/>
  <c r="I44" i="2"/>
  <c r="K44" i="2" s="1"/>
  <c r="AD19" i="2"/>
  <c r="O20" i="2"/>
  <c r="S20" i="2" s="1"/>
  <c r="U42" i="2" l="1"/>
  <c r="Y42" i="2" s="1"/>
  <c r="Q43" i="2" s="1"/>
  <c r="S17" i="1"/>
  <c r="R17" i="1"/>
  <c r="M43" i="2"/>
  <c r="U43" i="2" s="1"/>
  <c r="Y43" i="2" s="1"/>
  <c r="Q44" i="2" s="1"/>
  <c r="L43" i="2"/>
  <c r="V19" i="4"/>
  <c r="W19" i="4"/>
  <c r="T42" i="2"/>
  <c r="X42" i="2" s="1"/>
  <c r="P43" i="2" s="1"/>
  <c r="N42" i="2"/>
  <c r="J44" i="2"/>
  <c r="G46" i="2"/>
  <c r="I45" i="2"/>
  <c r="K45" i="2" s="1"/>
  <c r="R20" i="2"/>
  <c r="V17" i="1" l="1"/>
  <c r="W17" i="1"/>
  <c r="M44" i="2"/>
  <c r="U44" i="2" s="1"/>
  <c r="Y44" i="2" s="1"/>
  <c r="Q45" i="2" s="1"/>
  <c r="L44" i="2"/>
  <c r="Z19" i="4"/>
  <c r="AD19" i="4" s="1"/>
  <c r="O20" i="4"/>
  <c r="N43" i="2"/>
  <c r="T43" i="2"/>
  <c r="X43" i="2" s="1"/>
  <c r="P44" i="2" s="1"/>
  <c r="J45" i="2"/>
  <c r="G47" i="2"/>
  <c r="I46" i="2"/>
  <c r="K46" i="2" s="1"/>
  <c r="V20" i="2"/>
  <c r="W20" i="2"/>
  <c r="Z20" i="2" s="1"/>
  <c r="Z17" i="1" l="1"/>
  <c r="AD17" i="1" s="1"/>
  <c r="O18" i="1"/>
  <c r="M45" i="2"/>
  <c r="U45" i="2" s="1"/>
  <c r="Y45" i="2" s="1"/>
  <c r="Q46" i="2" s="1"/>
  <c r="L45" i="2"/>
  <c r="S20" i="4"/>
  <c r="R20" i="4"/>
  <c r="N44" i="2"/>
  <c r="T44" i="2"/>
  <c r="X44" i="2" s="1"/>
  <c r="P45" i="2" s="1"/>
  <c r="J46" i="2"/>
  <c r="G48" i="2"/>
  <c r="I47" i="2"/>
  <c r="K47" i="2" s="1"/>
  <c r="AD20" i="2"/>
  <c r="O21" i="2"/>
  <c r="S21" i="2" s="1"/>
  <c r="S18" i="1" l="1"/>
  <c r="R18" i="1"/>
  <c r="M46" i="2"/>
  <c r="U46" i="2" s="1"/>
  <c r="Y46" i="2" s="1"/>
  <c r="Q47" i="2" s="1"/>
  <c r="L46" i="2"/>
  <c r="W20" i="4"/>
  <c r="V20" i="4"/>
  <c r="N45" i="2"/>
  <c r="T45" i="2"/>
  <c r="X45" i="2" s="1"/>
  <c r="P46" i="2" s="1"/>
  <c r="J47" i="2"/>
  <c r="G49" i="2"/>
  <c r="I48" i="2"/>
  <c r="K48" i="2" s="1"/>
  <c r="R21" i="2"/>
  <c r="W18" i="1" l="1"/>
  <c r="V18" i="1"/>
  <c r="M47" i="2"/>
  <c r="U47" i="2" s="1"/>
  <c r="Y47" i="2" s="1"/>
  <c r="Q48" i="2" s="1"/>
  <c r="L47" i="2"/>
  <c r="Z20" i="4"/>
  <c r="AD20" i="4" s="1"/>
  <c r="O21" i="4"/>
  <c r="N46" i="2"/>
  <c r="T46" i="2"/>
  <c r="X46" i="2" s="1"/>
  <c r="P47" i="2" s="1"/>
  <c r="J48" i="2"/>
  <c r="G50" i="2"/>
  <c r="I49" i="2"/>
  <c r="K49" i="2" s="1"/>
  <c r="W21" i="2"/>
  <c r="Z21" i="2" s="1"/>
  <c r="V21" i="2"/>
  <c r="Z18" i="1" l="1"/>
  <c r="AD18" i="1" s="1"/>
  <c r="O19" i="1"/>
  <c r="M48" i="2"/>
  <c r="U48" i="2" s="1"/>
  <c r="Y48" i="2" s="1"/>
  <c r="Q49" i="2" s="1"/>
  <c r="L48" i="2"/>
  <c r="S21" i="4"/>
  <c r="R21" i="4"/>
  <c r="T47" i="2"/>
  <c r="X47" i="2" s="1"/>
  <c r="P48" i="2" s="1"/>
  <c r="N47" i="2"/>
  <c r="J49" i="2"/>
  <c r="G51" i="2"/>
  <c r="I50" i="2"/>
  <c r="K50" i="2" s="1"/>
  <c r="AD21" i="2"/>
  <c r="O22" i="2"/>
  <c r="S22" i="2" s="1"/>
  <c r="S19" i="1" l="1"/>
  <c r="R19" i="1"/>
  <c r="M49" i="2"/>
  <c r="U49" i="2" s="1"/>
  <c r="Y49" i="2" s="1"/>
  <c r="Q50" i="2" s="1"/>
  <c r="L49" i="2"/>
  <c r="W21" i="4"/>
  <c r="V21" i="4"/>
  <c r="T48" i="2"/>
  <c r="X48" i="2" s="1"/>
  <c r="P49" i="2" s="1"/>
  <c r="N48" i="2"/>
  <c r="J50" i="2"/>
  <c r="G52" i="2"/>
  <c r="I51" i="2"/>
  <c r="K51" i="2" s="1"/>
  <c r="R22" i="2"/>
  <c r="W19" i="1" l="1"/>
  <c r="V19" i="1"/>
  <c r="M50" i="2"/>
  <c r="U50" i="2" s="1"/>
  <c r="Y50" i="2" s="1"/>
  <c r="Q51" i="2" s="1"/>
  <c r="L50" i="2"/>
  <c r="Z21" i="4"/>
  <c r="AD21" i="4" s="1"/>
  <c r="O22" i="4"/>
  <c r="N49" i="2"/>
  <c r="T49" i="2"/>
  <c r="X49" i="2" s="1"/>
  <c r="P50" i="2" s="1"/>
  <c r="J51" i="2"/>
  <c r="G53" i="2"/>
  <c r="I52" i="2"/>
  <c r="K52" i="2" s="1"/>
  <c r="V22" i="2"/>
  <c r="W22" i="2"/>
  <c r="Z22" i="2" s="1"/>
  <c r="Z19" i="1" l="1"/>
  <c r="AD19" i="1" s="1"/>
  <c r="O20" i="1"/>
  <c r="M51" i="2"/>
  <c r="U51" i="2" s="1"/>
  <c r="Y51" i="2" s="1"/>
  <c r="Q52" i="2" s="1"/>
  <c r="L51" i="2"/>
  <c r="S22" i="4"/>
  <c r="R22" i="4"/>
  <c r="T50" i="2"/>
  <c r="X50" i="2" s="1"/>
  <c r="P51" i="2" s="1"/>
  <c r="N50" i="2"/>
  <c r="J52" i="2"/>
  <c r="G54" i="2"/>
  <c r="I53" i="2"/>
  <c r="K53" i="2" s="1"/>
  <c r="AD22" i="2"/>
  <c r="O23" i="2"/>
  <c r="S23" i="2" s="1"/>
  <c r="S20" i="1" l="1"/>
  <c r="R20" i="1"/>
  <c r="M52" i="2"/>
  <c r="U52" i="2" s="1"/>
  <c r="Y52" i="2" s="1"/>
  <c r="Q53" i="2" s="1"/>
  <c r="L52" i="2"/>
  <c r="W22" i="4"/>
  <c r="V22" i="4"/>
  <c r="T51" i="2"/>
  <c r="X51" i="2" s="1"/>
  <c r="P52" i="2" s="1"/>
  <c r="N51" i="2"/>
  <c r="J53" i="2"/>
  <c r="G55" i="2"/>
  <c r="I54" i="2"/>
  <c r="K54" i="2" s="1"/>
  <c r="R23" i="2"/>
  <c r="V20" i="1" l="1"/>
  <c r="W20" i="1"/>
  <c r="M53" i="2"/>
  <c r="U53" i="2" s="1"/>
  <c r="Y53" i="2" s="1"/>
  <c r="Q54" i="2" s="1"/>
  <c r="L53" i="2"/>
  <c r="Z22" i="4"/>
  <c r="AD22" i="4" s="1"/>
  <c r="O23" i="4"/>
  <c r="N52" i="2"/>
  <c r="T52" i="2"/>
  <c r="X52" i="2" s="1"/>
  <c r="P53" i="2" s="1"/>
  <c r="G56" i="2"/>
  <c r="I55" i="2"/>
  <c r="K55" i="2" s="1"/>
  <c r="J54" i="2"/>
  <c r="W23" i="2"/>
  <c r="Z23" i="2" s="1"/>
  <c r="V23" i="2"/>
  <c r="Z20" i="1" l="1"/>
  <c r="AD20" i="1" s="1"/>
  <c r="O21" i="1"/>
  <c r="M54" i="2"/>
  <c r="U54" i="2" s="1"/>
  <c r="Y54" i="2" s="1"/>
  <c r="Q55" i="2" s="1"/>
  <c r="L54" i="2"/>
  <c r="S23" i="4"/>
  <c r="R23" i="4"/>
  <c r="N53" i="2"/>
  <c r="T53" i="2"/>
  <c r="X53" i="2" s="1"/>
  <c r="P54" i="2" s="1"/>
  <c r="G57" i="2"/>
  <c r="I56" i="2"/>
  <c r="K56" i="2" s="1"/>
  <c r="J55" i="2"/>
  <c r="AD23" i="2"/>
  <c r="O24" i="2"/>
  <c r="S24" i="2" s="1"/>
  <c r="T54" i="2" l="1"/>
  <c r="S21" i="1"/>
  <c r="R21" i="1"/>
  <c r="M55" i="2"/>
  <c r="U55" i="2" s="1"/>
  <c r="Y55" i="2" s="1"/>
  <c r="Q56" i="2" s="1"/>
  <c r="L55" i="2"/>
  <c r="W23" i="4"/>
  <c r="V23" i="4"/>
  <c r="N54" i="2"/>
  <c r="X54" i="2"/>
  <c r="P55" i="2" s="1"/>
  <c r="G58" i="2"/>
  <c r="I57" i="2"/>
  <c r="K57" i="2" s="1"/>
  <c r="J56" i="2"/>
  <c r="R24" i="2"/>
  <c r="V21" i="1" l="1"/>
  <c r="W21" i="1"/>
  <c r="N55" i="2"/>
  <c r="L56" i="2"/>
  <c r="M56" i="2"/>
  <c r="U56" i="2" s="1"/>
  <c r="Y56" i="2" s="1"/>
  <c r="Q57" i="2" s="1"/>
  <c r="Z23" i="4"/>
  <c r="AD23" i="4" s="1"/>
  <c r="O24" i="4"/>
  <c r="T55" i="2"/>
  <c r="X55" i="2" s="1"/>
  <c r="P56" i="2" s="1"/>
  <c r="G59" i="2"/>
  <c r="I58" i="2"/>
  <c r="K58" i="2" s="1"/>
  <c r="J57" i="2"/>
  <c r="V24" i="2"/>
  <c r="W24" i="2"/>
  <c r="Z24" i="2" s="1"/>
  <c r="Z21" i="1" l="1"/>
  <c r="AD21" i="1" s="1"/>
  <c r="O22" i="1"/>
  <c r="N56" i="2"/>
  <c r="M57" i="2"/>
  <c r="U57" i="2" s="1"/>
  <c r="Y57" i="2" s="1"/>
  <c r="Q58" i="2" s="1"/>
  <c r="L57" i="2"/>
  <c r="S24" i="4"/>
  <c r="R24" i="4"/>
  <c r="T56" i="2"/>
  <c r="X56" i="2" s="1"/>
  <c r="P57" i="2" s="1"/>
  <c r="G60" i="2"/>
  <c r="I60" i="2" s="1"/>
  <c r="K60" i="2" s="1"/>
  <c r="I59" i="2"/>
  <c r="K59" i="2" s="1"/>
  <c r="J58" i="2"/>
  <c r="AD24" i="2"/>
  <c r="O25" i="2"/>
  <c r="S25" i="2" s="1"/>
  <c r="S22" i="1" l="1"/>
  <c r="R22" i="1"/>
  <c r="N57" i="2"/>
  <c r="M58" i="2"/>
  <c r="U58" i="2" s="1"/>
  <c r="Y58" i="2" s="1"/>
  <c r="Q59" i="2" s="1"/>
  <c r="L58" i="2"/>
  <c r="V24" i="4"/>
  <c r="W24" i="4"/>
  <c r="T57" i="2"/>
  <c r="X57" i="2" s="1"/>
  <c r="P58" i="2" s="1"/>
  <c r="J60" i="2"/>
  <c r="J59" i="2"/>
  <c r="R25" i="2"/>
  <c r="V22" i="1" l="1"/>
  <c r="W22" i="1"/>
  <c r="N58" i="2"/>
  <c r="M59" i="2"/>
  <c r="U59" i="2" s="1"/>
  <c r="Y59" i="2" s="1"/>
  <c r="Q60" i="2" s="1"/>
  <c r="L59" i="2"/>
  <c r="M60" i="2"/>
  <c r="L60" i="2"/>
  <c r="Z24" i="4"/>
  <c r="AD24" i="4" s="1"/>
  <c r="O25" i="4"/>
  <c r="T58" i="2"/>
  <c r="X58" i="2" s="1"/>
  <c r="P59" i="2" s="1"/>
  <c r="W25" i="2"/>
  <c r="Z25" i="2" s="1"/>
  <c r="V25" i="2"/>
  <c r="Z22" i="1" l="1"/>
  <c r="AD22" i="1" s="1"/>
  <c r="O23" i="1"/>
  <c r="N59" i="2"/>
  <c r="U60" i="2"/>
  <c r="Y60" i="2" s="1"/>
  <c r="Y62" i="2" s="1"/>
  <c r="Y68" i="2" s="1"/>
  <c r="S25" i="4"/>
  <c r="R25" i="4"/>
  <c r="N60" i="2"/>
  <c r="T59" i="2"/>
  <c r="X59" i="2" s="1"/>
  <c r="P60" i="2" s="1"/>
  <c r="T60" i="2" s="1"/>
  <c r="X60" i="2" s="1"/>
  <c r="X62" i="2" s="1"/>
  <c r="X68" i="2" s="1"/>
  <c r="AD25" i="2"/>
  <c r="O26" i="2"/>
  <c r="S26" i="2" s="1"/>
  <c r="S23" i="1" l="1"/>
  <c r="R23" i="1"/>
  <c r="V25" i="4"/>
  <c r="W25" i="4"/>
  <c r="R26" i="2"/>
  <c r="V23" i="1" l="1"/>
  <c r="W23" i="1"/>
  <c r="Z25" i="4"/>
  <c r="AD25" i="4" s="1"/>
  <c r="O26" i="4"/>
  <c r="W26" i="2"/>
  <c r="Z26" i="2" s="1"/>
  <c r="V26" i="2"/>
  <c r="Z23" i="1" l="1"/>
  <c r="AD23" i="1" s="1"/>
  <c r="O24" i="1"/>
  <c r="S26" i="4"/>
  <c r="R26" i="4"/>
  <c r="AD26" i="2"/>
  <c r="O27" i="2"/>
  <c r="S27" i="2" s="1"/>
  <c r="S24" i="1" l="1"/>
  <c r="R24" i="1"/>
  <c r="W26" i="4"/>
  <c r="V26" i="4"/>
  <c r="R27" i="2"/>
  <c r="V24" i="1" l="1"/>
  <c r="W24" i="1"/>
  <c r="Z26" i="4"/>
  <c r="AD26" i="4" s="1"/>
  <c r="O27" i="4"/>
  <c r="V27" i="2"/>
  <c r="W27" i="2"/>
  <c r="Z27" i="2" s="1"/>
  <c r="Z24" i="1" l="1"/>
  <c r="AD24" i="1" s="1"/>
  <c r="O25" i="1"/>
  <c r="S27" i="4"/>
  <c r="R27" i="4"/>
  <c r="AD27" i="2"/>
  <c r="O28" i="2"/>
  <c r="S28" i="2" s="1"/>
  <c r="S25" i="1" l="1"/>
  <c r="R25" i="1"/>
  <c r="W27" i="4"/>
  <c r="V27" i="4"/>
  <c r="R28" i="2"/>
  <c r="V25" i="1" l="1"/>
  <c r="W25" i="1"/>
  <c r="Z27" i="4"/>
  <c r="AD27" i="4" s="1"/>
  <c r="O28" i="4"/>
  <c r="W28" i="2"/>
  <c r="Z28" i="2" s="1"/>
  <c r="V28" i="2"/>
  <c r="Z25" i="1" l="1"/>
  <c r="AD25" i="1" s="1"/>
  <c r="O26" i="1"/>
  <c r="S28" i="4"/>
  <c r="R28" i="4"/>
  <c r="AD28" i="2"/>
  <c r="O29" i="2"/>
  <c r="S29" i="2" s="1"/>
  <c r="S26" i="1" l="1"/>
  <c r="R26" i="1"/>
  <c r="V28" i="4"/>
  <c r="W28" i="4"/>
  <c r="R29" i="2"/>
  <c r="W26" i="1" l="1"/>
  <c r="V26" i="1"/>
  <c r="Z28" i="4"/>
  <c r="AD28" i="4" s="1"/>
  <c r="O29" i="4"/>
  <c r="V29" i="2"/>
  <c r="W29" i="2"/>
  <c r="Z29" i="2" s="1"/>
  <c r="Z26" i="1" l="1"/>
  <c r="AD26" i="1" s="1"/>
  <c r="O27" i="1"/>
  <c r="S29" i="4"/>
  <c r="R29" i="4"/>
  <c r="AD29" i="2"/>
  <c r="O30" i="2"/>
  <c r="S30" i="2" s="1"/>
  <c r="S27" i="1" l="1"/>
  <c r="R27" i="1"/>
  <c r="W29" i="4"/>
  <c r="V29" i="4"/>
  <c r="R30" i="2"/>
  <c r="V27" i="1" l="1"/>
  <c r="W27" i="1"/>
  <c r="Z29" i="4"/>
  <c r="AD29" i="4" s="1"/>
  <c r="O30" i="4"/>
  <c r="W30" i="2"/>
  <c r="Z30" i="2" s="1"/>
  <c r="V30" i="2"/>
  <c r="Z27" i="1" l="1"/>
  <c r="AD27" i="1" s="1"/>
  <c r="O28" i="1"/>
  <c r="S30" i="4"/>
  <c r="R30" i="4"/>
  <c r="AD30" i="2"/>
  <c r="O31" i="2"/>
  <c r="S31" i="2" s="1"/>
  <c r="S28" i="1" l="1"/>
  <c r="R28" i="1"/>
  <c r="W30" i="4"/>
  <c r="V30" i="4"/>
  <c r="R31" i="2"/>
  <c r="V28" i="1" l="1"/>
  <c r="W28" i="1"/>
  <c r="Z30" i="4"/>
  <c r="AD30" i="4" s="1"/>
  <c r="O31" i="4"/>
  <c r="V31" i="2"/>
  <c r="W31" i="2"/>
  <c r="Z31" i="2" s="1"/>
  <c r="Z28" i="1" l="1"/>
  <c r="AD28" i="1" s="1"/>
  <c r="O29" i="1"/>
  <c r="S31" i="4"/>
  <c r="R31" i="4"/>
  <c r="AD31" i="2"/>
  <c r="O32" i="2"/>
  <c r="S32" i="2" s="1"/>
  <c r="S29" i="1" l="1"/>
  <c r="R29" i="1"/>
  <c r="V31" i="4"/>
  <c r="W31" i="4"/>
  <c r="R32" i="2"/>
  <c r="W29" i="1" l="1"/>
  <c r="V29" i="1"/>
  <c r="Z31" i="4"/>
  <c r="AD31" i="4" s="1"/>
  <c r="O32" i="4"/>
  <c r="W32" i="2"/>
  <c r="Z32" i="2" s="1"/>
  <c r="V32" i="2"/>
  <c r="Z29" i="1" l="1"/>
  <c r="AD29" i="1" s="1"/>
  <c r="O30" i="1"/>
  <c r="S32" i="4"/>
  <c r="R32" i="4"/>
  <c r="AD32" i="2"/>
  <c r="O33" i="2"/>
  <c r="S33" i="2" s="1"/>
  <c r="S30" i="1" l="1"/>
  <c r="R30" i="1"/>
  <c r="W32" i="4"/>
  <c r="Z32" i="4" s="1"/>
  <c r="AD32" i="4" s="1"/>
  <c r="V32" i="4"/>
  <c r="R33" i="2"/>
  <c r="V30" i="1" l="1"/>
  <c r="W30" i="1"/>
  <c r="V33" i="2"/>
  <c r="W33" i="2"/>
  <c r="Z33" i="2" s="1"/>
  <c r="Z30" i="1" l="1"/>
  <c r="AD30" i="1" s="1"/>
  <c r="O31" i="1"/>
  <c r="AD33" i="2"/>
  <c r="O34" i="2"/>
  <c r="S34" i="2" s="1"/>
  <c r="S31" i="1" l="1"/>
  <c r="R31" i="1"/>
  <c r="R34" i="2"/>
  <c r="V31" i="1" l="1"/>
  <c r="W31" i="1"/>
  <c r="W34" i="2"/>
  <c r="V34" i="2"/>
  <c r="Z31" i="1" l="1"/>
  <c r="AD31" i="1" s="1"/>
  <c r="O32" i="1"/>
  <c r="O35" i="2"/>
  <c r="S35" i="2" s="1"/>
  <c r="Z34" i="2"/>
  <c r="W34" i="4"/>
  <c r="W40" i="4" s="1"/>
  <c r="S32" i="1" l="1"/>
  <c r="R32" i="1"/>
  <c r="R35" i="2"/>
  <c r="W35" i="2"/>
  <c r="Z35" i="2" s="1"/>
  <c r="AD34" i="2"/>
  <c r="AD34" i="4"/>
  <c r="Z34" i="4"/>
  <c r="Z40" i="4" s="1"/>
  <c r="V32" i="1" l="1"/>
  <c r="W32" i="1"/>
  <c r="V35" i="2"/>
  <c r="O36" i="2"/>
  <c r="S36" i="2" s="1"/>
  <c r="Z32" i="1" l="1"/>
  <c r="O33" i="1"/>
  <c r="R36" i="2"/>
  <c r="AD35" i="2"/>
  <c r="AD32" i="1" l="1"/>
  <c r="S33" i="1"/>
  <c r="R33" i="1"/>
  <c r="W36" i="2"/>
  <c r="Z36" i="2" s="1"/>
  <c r="V36" i="2"/>
  <c r="V33" i="1" l="1"/>
  <c r="W33" i="1"/>
  <c r="O37" i="2"/>
  <c r="S37" i="2" s="1"/>
  <c r="Z33" i="1" l="1"/>
  <c r="O34" i="1"/>
  <c r="R37" i="2"/>
  <c r="AD36" i="2"/>
  <c r="AD33" i="1" l="1"/>
  <c r="S34" i="1"/>
  <c r="R34" i="1"/>
  <c r="V37" i="2"/>
  <c r="W37" i="2"/>
  <c r="Z37" i="2" s="1"/>
  <c r="V34" i="1" l="1"/>
  <c r="W34" i="1"/>
  <c r="O38" i="2"/>
  <c r="S38" i="2" s="1"/>
  <c r="Z34" i="1" l="1"/>
  <c r="W36" i="1"/>
  <c r="W42" i="1" s="1"/>
  <c r="R38" i="2"/>
  <c r="AD37" i="2"/>
  <c r="AD34" i="1" l="1"/>
  <c r="AD36" i="1" s="1"/>
  <c r="Z36" i="1"/>
  <c r="Z42" i="1" s="1"/>
  <c r="W38" i="2"/>
  <c r="Z38" i="2" s="1"/>
  <c r="V38" i="2"/>
  <c r="O39" i="2" l="1"/>
  <c r="S39" i="2" s="1"/>
  <c r="R39" i="2" l="1"/>
  <c r="AD38" i="2"/>
  <c r="V39" i="2" l="1"/>
  <c r="W39" i="2"/>
  <c r="Z39" i="2" s="1"/>
  <c r="O40" i="2" l="1"/>
  <c r="S40" i="2" s="1"/>
  <c r="R40" i="2" l="1"/>
  <c r="AD39" i="2"/>
  <c r="W40" i="2" l="1"/>
  <c r="Z40" i="2" s="1"/>
  <c r="V40" i="2"/>
  <c r="AD40" i="2" l="1"/>
  <c r="O41" i="2"/>
  <c r="S41" i="2" s="1"/>
  <c r="R41" i="2" l="1"/>
  <c r="V41" i="2" l="1"/>
  <c r="W41" i="2"/>
  <c r="Z41" i="2" s="1"/>
  <c r="AD41" i="2" l="1"/>
  <c r="O42" i="2"/>
  <c r="S42" i="2" s="1"/>
  <c r="R42" i="2" l="1"/>
  <c r="W42" i="2" l="1"/>
  <c r="Z42" i="2" s="1"/>
  <c r="V42" i="2"/>
  <c r="AD42" i="2" l="1"/>
  <c r="O43" i="2"/>
  <c r="S43" i="2" s="1"/>
  <c r="R43" i="2" l="1"/>
  <c r="V43" i="2" l="1"/>
  <c r="W43" i="2"/>
  <c r="Z43" i="2" s="1"/>
  <c r="AD43" i="2" l="1"/>
  <c r="O44" i="2"/>
  <c r="S44" i="2" s="1"/>
  <c r="R44" i="2" l="1"/>
  <c r="W44" i="2" l="1"/>
  <c r="Z44" i="2" s="1"/>
  <c r="V44" i="2"/>
  <c r="AD44" i="2" l="1"/>
  <c r="O45" i="2"/>
  <c r="S45" i="2" s="1"/>
  <c r="R45" i="2" l="1"/>
  <c r="V45" i="2" l="1"/>
  <c r="W45" i="2"/>
  <c r="Z45" i="2" s="1"/>
  <c r="AD45" i="2" l="1"/>
  <c r="O46" i="2"/>
  <c r="S46" i="2" s="1"/>
  <c r="R46" i="2" l="1"/>
  <c r="W46" i="2" l="1"/>
  <c r="Z46" i="2" s="1"/>
  <c r="V46" i="2"/>
  <c r="AD46" i="2" l="1"/>
  <c r="O47" i="2"/>
  <c r="S47" i="2" s="1"/>
  <c r="R47" i="2" l="1"/>
  <c r="V47" i="2" l="1"/>
  <c r="W47" i="2"/>
  <c r="Z47" i="2" s="1"/>
  <c r="AD47" i="2" l="1"/>
  <c r="O48" i="2"/>
  <c r="S48" i="2" s="1"/>
  <c r="R48" i="2" l="1"/>
  <c r="V48" i="2" l="1"/>
  <c r="W48" i="2"/>
  <c r="Z48" i="2" s="1"/>
  <c r="AD48" i="2" l="1"/>
  <c r="O49" i="2"/>
  <c r="S49" i="2" s="1"/>
  <c r="R49" i="2" l="1"/>
  <c r="W49" i="2" l="1"/>
  <c r="Z49" i="2" s="1"/>
  <c r="V49" i="2"/>
  <c r="AD49" i="2" l="1"/>
  <c r="O50" i="2"/>
  <c r="S50" i="2" s="1"/>
  <c r="R50" i="2" l="1"/>
  <c r="V50" i="2" l="1"/>
  <c r="W50" i="2"/>
  <c r="Z50" i="2" s="1"/>
  <c r="AD50" i="2" l="1"/>
  <c r="O51" i="2"/>
  <c r="S51" i="2" s="1"/>
  <c r="R51" i="2" l="1"/>
  <c r="V51" i="2" l="1"/>
  <c r="W51" i="2"/>
  <c r="Z51" i="2" s="1"/>
  <c r="AD51" i="2" l="1"/>
  <c r="O52" i="2"/>
  <c r="S52" i="2" s="1"/>
  <c r="R52" i="2" l="1"/>
  <c r="V52" i="2" l="1"/>
  <c r="W52" i="2"/>
  <c r="Z52" i="2" s="1"/>
  <c r="AD52" i="2" l="1"/>
  <c r="O53" i="2"/>
  <c r="S53" i="2" s="1"/>
  <c r="R53" i="2" l="1"/>
  <c r="W53" i="2" l="1"/>
  <c r="Z53" i="2" s="1"/>
  <c r="V53" i="2"/>
  <c r="AD53" i="2" l="1"/>
  <c r="O54" i="2"/>
  <c r="S54" i="2" s="1"/>
  <c r="R54" i="2" l="1"/>
  <c r="V54" i="2" l="1"/>
  <c r="W54" i="2"/>
  <c r="Z54" i="2" s="1"/>
  <c r="AD54" i="2" l="1"/>
  <c r="O55" i="2"/>
  <c r="S55" i="2" s="1"/>
  <c r="R55" i="2" l="1"/>
  <c r="W55" i="2" l="1"/>
  <c r="Z55" i="2" s="1"/>
  <c r="V55" i="2"/>
  <c r="AD55" i="2" l="1"/>
  <c r="O56" i="2"/>
  <c r="S56" i="2" s="1"/>
  <c r="R56" i="2" l="1"/>
  <c r="V56" i="2" l="1"/>
  <c r="W56" i="2"/>
  <c r="Z56" i="2" s="1"/>
  <c r="AD56" i="2" l="1"/>
  <c r="O57" i="2"/>
  <c r="S57" i="2" s="1"/>
  <c r="R57" i="2" l="1"/>
  <c r="W57" i="2" l="1"/>
  <c r="Z57" i="2" s="1"/>
  <c r="V57" i="2"/>
  <c r="AD57" i="2" l="1"/>
  <c r="O58" i="2"/>
  <c r="S58" i="2" s="1"/>
  <c r="R58" i="2" l="1"/>
  <c r="V58" i="2" l="1"/>
  <c r="W58" i="2"/>
  <c r="Z58" i="2" s="1"/>
  <c r="AD58" i="2" l="1"/>
  <c r="O59" i="2"/>
  <c r="S59" i="2" s="1"/>
  <c r="R59" i="2" l="1"/>
  <c r="W59" i="2" l="1"/>
  <c r="Z59" i="2" s="1"/>
  <c r="V59" i="2"/>
  <c r="AD59" i="2" l="1"/>
  <c r="O60" i="2"/>
  <c r="S60" i="2" s="1"/>
  <c r="R60" i="2" l="1"/>
  <c r="V60" i="2" l="1"/>
  <c r="W60" i="2"/>
  <c r="Z60" i="2" s="1"/>
  <c r="W62" i="2" l="1"/>
  <c r="W68" i="2" s="1"/>
  <c r="AD60" i="2" l="1"/>
  <c r="AD62" i="2" s="1"/>
  <c r="Z62" i="2"/>
  <c r="Z68" i="2" s="1"/>
</calcChain>
</file>

<file path=xl/sharedStrings.xml><?xml version="1.0" encoding="utf-8"?>
<sst xmlns="http://schemas.openxmlformats.org/spreadsheetml/2006/main" count="286" uniqueCount="63">
  <si>
    <t>Calculation of Income Tax and SRT to Wtihhold</t>
  </si>
  <si>
    <t>D</t>
  </si>
  <si>
    <t>E</t>
  </si>
  <si>
    <t>H</t>
  </si>
  <si>
    <t>F</t>
  </si>
  <si>
    <t>G</t>
  </si>
  <si>
    <t>C1</t>
  </si>
  <si>
    <t>C2</t>
  </si>
  <si>
    <t>A1</t>
  </si>
  <si>
    <t>A2</t>
  </si>
  <si>
    <t>B1</t>
  </si>
  <si>
    <t>B2</t>
  </si>
  <si>
    <t xml:space="preserve">Normal pay </t>
  </si>
  <si>
    <t>Total paid in previous period</t>
  </si>
  <si>
    <t xml:space="preserve">Bonus, etc. </t>
  </si>
  <si>
    <t xml:space="preserve">Total bonuses, etc. to date </t>
  </si>
  <si>
    <t>No. of payment period</t>
  </si>
  <si>
    <t>Number of completed pay period including current</t>
  </si>
  <si>
    <t>Annual income
(normal)</t>
  </si>
  <si>
    <t>Annual income
(normal plus bonus)</t>
  </si>
  <si>
    <t>Total tax on C1</t>
  </si>
  <si>
    <t>Tax withheld to date</t>
  </si>
  <si>
    <t>Tax to withhold</t>
  </si>
  <si>
    <t>Actual tax to withhold</t>
  </si>
  <si>
    <t>FNPF deduction</t>
  </si>
  <si>
    <t>Net salary</t>
  </si>
  <si>
    <t>Income Tax</t>
  </si>
  <si>
    <t>SRT</t>
  </si>
  <si>
    <t>Total</t>
  </si>
  <si>
    <t>Gross emoluments including bonuses</t>
  </si>
  <si>
    <t>Total tax fpr the year</t>
  </si>
  <si>
    <t>Excess tax deducted</t>
  </si>
  <si>
    <t xml:space="preserve">Income tax to withhold = 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</si>
  <si>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</si>
  <si>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t xml:space="preserve">SRT to withhold = </t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</si>
  <si>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</si>
  <si>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 xml:space="preserve">A1 = </t>
  </si>
  <si>
    <t>Income tax payable on C1</t>
  </si>
  <si>
    <t xml:space="preserve">A2 = </t>
  </si>
  <si>
    <t>SRT payable on C2</t>
  </si>
  <si>
    <t xml:space="preserve">B1 = </t>
  </si>
  <si>
    <t>Income tax withheld to date</t>
  </si>
  <si>
    <t xml:space="preserve">B2 = </t>
  </si>
  <si>
    <t>SRT withheld to date</t>
  </si>
  <si>
    <t xml:space="preserve">F = </t>
  </si>
  <si>
    <t>Number of payment periods in the tax year</t>
  </si>
  <si>
    <t xml:space="preserve">G = </t>
  </si>
  <si>
    <t>Number of completed pay periods including current period</t>
  </si>
  <si>
    <t xml:space="preserve">B = </t>
  </si>
  <si>
    <t xml:space="preserve">C1 = 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</si>
  <si>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</si>
  <si>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 xml:space="preserve">C2 = </t>
  </si>
  <si>
    <t>C1 + H</t>
  </si>
  <si>
    <t xml:space="preserve">D = </t>
  </si>
  <si>
    <t>Amount of employment income paid by the employer to the employee in the current payment period</t>
  </si>
  <si>
    <t>E =</t>
  </si>
  <si>
    <t>Total amount of employment income paid by the employer to the employee in the previous payment periods in the tax year</t>
  </si>
  <si>
    <t>H =</t>
  </si>
  <si>
    <t>Total bonuses paid to date including that paid in the current period</t>
  </si>
  <si>
    <t>Pay No.</t>
  </si>
  <si>
    <t xml:space="preserve">Date </t>
  </si>
  <si>
    <t>Date</t>
  </si>
  <si>
    <t>ECAL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</si>
</sst>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164" fontId="0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164" fontId="4" fillId="0" borderId="0" xfId="1" applyFont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3" fillId="0" borderId="0" xfId="1" applyFont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164" fontId="0" fillId="0" borderId="0" xfId="1" applyFont="1" applyAlignment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164" fontId="0" fillId="2" borderId="0" xfId="1" applyFont="1" applyFill="1" applyProtection="1">
      <protection locked="0"/>
    </xf>
    <xf numFmtId="164" fontId="0" fillId="0" borderId="0" xfId="1" applyFont="1" applyAlignment="1" applyProtection="1">
      <alignment horizontal="center"/>
      <protection hidden="1"/>
    </xf>
    <xf numFmtId="164" fontId="0" fillId="2" borderId="0" xfId="1" applyFont="1" applyFill="1" applyAlignment="1" applyProtection="1">
      <alignment horizontal="center"/>
      <protection locked="0"/>
    </xf>
    <xf numFmtId="164" fontId="0" fillId="0" borderId="0" xfId="1" applyFont="1" applyFill="1" applyProtection="1">
      <protection hidden="1"/>
    </xf>
    <xf numFmtId="164" fontId="0" fillId="0" borderId="0" xfId="1" applyFont="1" applyFill="1" applyAlignment="1" applyProtection="1">
      <alignment horizontal="center"/>
      <protection hidden="1"/>
    </xf>
    <xf numFmtId="164" fontId="0" fillId="0" borderId="0" xfId="1" applyFont="1" applyFill="1" applyProtection="1">
      <protection locked="0"/>
    </xf>
    <xf numFmtId="164" fontId="0" fillId="0" borderId="0" xfId="1" applyFont="1" applyFill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Border="1" applyProtection="1">
      <protection hidden="1"/>
    </xf>
    <xf numFmtId="164" fontId="0" fillId="0" borderId="1" xfId="0" applyNumberFormat="1" applyFill="1" applyBorder="1" applyProtection="1">
      <protection locked="0"/>
    </xf>
    <xf numFmtId="164" fontId="0" fillId="0" borderId="0" xfId="0" applyNumberFormat="1" applyFill="1" applyBorder="1" applyProtection="1">
      <protection hidden="1"/>
    </xf>
    <xf numFmtId="164" fontId="0" fillId="0" borderId="1" xfId="1" applyFont="1" applyBorder="1" applyProtection="1">
      <protection hidden="1"/>
    </xf>
    <xf numFmtId="164" fontId="0" fillId="0" borderId="0" xfId="1" applyFont="1" applyAlignment="1" applyProtection="1">
      <alignment horizontal="center"/>
      <protection locked="0"/>
    </xf>
    <xf numFmtId="0" fontId="0" fillId="0" borderId="0" xfId="0" applyFill="1" applyAlignment="1" applyProtection="1">
      <protection hidden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164" fontId="0" fillId="3" borderId="0" xfId="1" applyFont="1" applyFill="1" applyProtection="1">
      <protection hidden="1"/>
    </xf>
    <xf numFmtId="165" fontId="0" fillId="0" borderId="0" xfId="1" applyNumberFormat="1" applyFont="1" applyAlignment="1" applyProtection="1">
      <protection hidden="1"/>
    </xf>
    <xf numFmtId="165" fontId="0" fillId="0" borderId="0" xfId="1" applyNumberFormat="1" applyFont="1" applyFill="1" applyAlignment="1" applyProtection="1">
      <protection hidden="1"/>
    </xf>
    <xf numFmtId="164" fontId="0" fillId="0" borderId="0" xfId="0" applyNumberFormat="1" applyFill="1" applyProtection="1">
      <protection hidden="1"/>
    </xf>
    <xf numFmtId="164" fontId="0" fillId="0" borderId="0" xfId="1" applyFont="1" applyFill="1" applyAlignment="1" applyProtection="1">
      <protection hidden="1"/>
    </xf>
    <xf numFmtId="0" fontId="0" fillId="3" borderId="0" xfId="0" applyFill="1" applyProtection="1"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64" fontId="4" fillId="0" borderId="0" xfId="1" applyFont="1" applyAlignment="1" applyProtection="1">
      <alignment horizontal="center" vertical="center"/>
      <protection hidden="1"/>
    </xf>
    <xf numFmtId="164" fontId="4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8"/>
  <sheetViews>
    <sheetView workbookViewId="0">
      <pane xSplit="2" ySplit="7" topLeftCell="C8" activePane="bottomRight" state="frozen"/>
      <selection pane="topRight" activeCell="B1" sqref="B1"/>
      <selection pane="bottomLeft" activeCell="A8" sqref="A8"/>
      <selection pane="bottomRight" activeCell="C9" sqref="C9"/>
    </sheetView>
  </sheetViews>
  <sheetFormatPr defaultRowHeight="15" x14ac:dyDescent="0.25"/>
  <cols>
    <col min="1" max="1" width="9.140625" style="6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B1" s="1" t="s">
        <v>0</v>
      </c>
    </row>
    <row r="3" spans="1:31" x14ac:dyDescent="0.25">
      <c r="N3" s="8"/>
      <c r="O3" s="8"/>
    </row>
    <row r="5" spans="1:31" s="13" customFormat="1" ht="12.75" x14ac:dyDescent="0.2"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42.75" customHeight="1" x14ac:dyDescent="0.25">
      <c r="A6" s="50" t="s">
        <v>60</v>
      </c>
      <c r="B6" s="51" t="s">
        <v>59</v>
      </c>
      <c r="C6" s="54" t="s">
        <v>12</v>
      </c>
      <c r="D6" s="52" t="s">
        <v>13</v>
      </c>
      <c r="E6" s="55" t="s">
        <v>14</v>
      </c>
      <c r="F6" s="52" t="s">
        <v>15</v>
      </c>
      <c r="G6" s="53" t="s">
        <v>16</v>
      </c>
      <c r="H6" s="52" t="s">
        <v>17</v>
      </c>
      <c r="I6" s="53" t="s">
        <v>18</v>
      </c>
      <c r="J6" s="52" t="s">
        <v>19</v>
      </c>
      <c r="K6" s="52" t="s">
        <v>20</v>
      </c>
      <c r="L6" s="52"/>
      <c r="M6" s="52"/>
      <c r="N6" s="52"/>
      <c r="O6" s="52" t="s">
        <v>21</v>
      </c>
      <c r="P6" s="52"/>
      <c r="Q6" s="52"/>
      <c r="R6" s="52"/>
      <c r="S6" s="52" t="s">
        <v>22</v>
      </c>
      <c r="T6" s="52"/>
      <c r="U6" s="52"/>
      <c r="V6" s="52"/>
      <c r="W6" s="57" t="s">
        <v>23</v>
      </c>
      <c r="X6" s="57"/>
      <c r="Y6" s="57"/>
      <c r="Z6" s="57"/>
      <c r="AA6" s="16"/>
      <c r="AB6" s="56" t="s">
        <v>24</v>
      </c>
      <c r="AD6" s="56" t="s">
        <v>25</v>
      </c>
    </row>
    <row r="7" spans="1:31" ht="23.25" customHeight="1" x14ac:dyDescent="0.25">
      <c r="A7" s="50"/>
      <c r="B7" s="51"/>
      <c r="C7" s="54"/>
      <c r="D7" s="52"/>
      <c r="E7" s="55"/>
      <c r="F7" s="52"/>
      <c r="G7" s="53"/>
      <c r="H7" s="52"/>
      <c r="I7" s="53"/>
      <c r="J7" s="52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6"/>
      <c r="AD7" s="56"/>
    </row>
    <row r="8" spans="1:31" x14ac:dyDescent="0.25"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B9" s="15">
        <v>1</v>
      </c>
      <c r="C9" s="24"/>
      <c r="D9" s="25">
        <f>D8</f>
        <v>0</v>
      </c>
      <c r="E9" s="26"/>
      <c r="F9" s="25">
        <f>F8+E9</f>
        <v>0</v>
      </c>
      <c r="G9" s="17">
        <v>52</v>
      </c>
      <c r="H9" s="41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56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60" si="1">S9+T9</f>
        <v>0</v>
      </c>
      <c r="W9" s="7">
        <f>IF(S9&gt;0,S9,0)</f>
        <v>0</v>
      </c>
      <c r="X9" s="7">
        <f>IF(T9&gt;0,T9,0)</f>
        <v>0</v>
      </c>
      <c r="Y9" s="7">
        <f>IF(U9&gt;0,U9,0)</f>
        <v>0</v>
      </c>
      <c r="Z9" s="7">
        <f>W9+X9+Y9</f>
        <v>0</v>
      </c>
      <c r="AB9" s="7">
        <f>ROUND((C9+E9)*8%,2)</f>
        <v>0</v>
      </c>
      <c r="AD9" s="7">
        <f>(C9+E9)-Z9-AB9</f>
        <v>0</v>
      </c>
    </row>
    <row r="10" spans="1:31" x14ac:dyDescent="0.25">
      <c r="B10" s="15">
        <v>2</v>
      </c>
      <c r="C10" s="24"/>
      <c r="D10" s="25">
        <f>D9+C9</f>
        <v>0</v>
      </c>
      <c r="E10" s="26"/>
      <c r="F10" s="25">
        <f>F9+E10</f>
        <v>0</v>
      </c>
      <c r="G10" s="17">
        <f>G9</f>
        <v>52</v>
      </c>
      <c r="H10" s="41">
        <f>B10</f>
        <v>2</v>
      </c>
      <c r="I10" s="27">
        <f t="shared" ref="I10:I60" si="2">IF(B10=B9+1,C10*(G10-H10+1)+D10,I9)</f>
        <v>0</v>
      </c>
      <c r="J10" s="7">
        <f t="shared" ref="J10:J60" si="3">I10+F10</f>
        <v>0</v>
      </c>
      <c r="K10" s="7">
        <f t="shared" ref="K10:K60" si="4">IF(I10&gt;50000,(I10-50000)*20%+3600,IF(I10&gt;30000,(I10-30000)*18%,0))</f>
        <v>0</v>
      </c>
      <c r="L10" s="7">
        <f t="shared" ref="L10:L60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60" si="6">IF(J10&gt;270000,(J10-270000)*10%,0)</f>
        <v>0</v>
      </c>
      <c r="N10" s="7">
        <f t="shared" ref="N10:N60" si="7">K10+L10+M10</f>
        <v>0</v>
      </c>
      <c r="O10" s="7">
        <f>O9+W9</f>
        <v>0</v>
      </c>
      <c r="P10" s="7">
        <f>+P9+X9</f>
        <v>0</v>
      </c>
      <c r="Q10" s="7">
        <f>+Q9+Y9</f>
        <v>0</v>
      </c>
      <c r="R10" s="7">
        <f t="shared" ref="R10:R60" si="8">+O10+P10</f>
        <v>0</v>
      </c>
      <c r="S10" s="8">
        <f t="shared" si="0"/>
        <v>0</v>
      </c>
      <c r="T10" s="8">
        <f t="shared" ref="T10:T60" si="9">(L10/G10*H10)-P10</f>
        <v>0</v>
      </c>
      <c r="U10" s="8">
        <f t="shared" ref="U10:U60" si="10">(M10/G10*H10)-Q10</f>
        <v>0</v>
      </c>
      <c r="V10" s="22">
        <f t="shared" si="1"/>
        <v>0</v>
      </c>
      <c r="W10" s="7">
        <f t="shared" ref="W10:W25" si="11">IF(S10&gt;0,S10,0)</f>
        <v>0</v>
      </c>
      <c r="X10" s="7">
        <f t="shared" ref="X10:X25" si="12">IF(T10&gt;0,T10,0)</f>
        <v>0</v>
      </c>
      <c r="Y10" s="7">
        <f t="shared" ref="Y10:Y60" si="13">IF(U10&gt;0,U10,0)</f>
        <v>0</v>
      </c>
      <c r="Z10" s="7">
        <f t="shared" ref="Z10:Z60" si="14">W10+X10+Y10</f>
        <v>0</v>
      </c>
      <c r="AB10" s="7">
        <f t="shared" ref="AB10:AB60" si="15">ROUND((C10+E10)*8%,2)</f>
        <v>0</v>
      </c>
      <c r="AD10" s="7">
        <f t="shared" ref="AD10:AD60" si="16">(C10+E10)-Z10-AB10</f>
        <v>0</v>
      </c>
    </row>
    <row r="11" spans="1:31" x14ac:dyDescent="0.25">
      <c r="B11" s="15">
        <v>3</v>
      </c>
      <c r="C11" s="24"/>
      <c r="D11" s="25">
        <f t="shared" ref="D11:D12" si="17">D10+C10</f>
        <v>0</v>
      </c>
      <c r="E11" s="26"/>
      <c r="F11" s="25">
        <f>F10+E11</f>
        <v>0</v>
      </c>
      <c r="G11" s="17">
        <f t="shared" ref="G11:G60" si="18">G10</f>
        <v>52</v>
      </c>
      <c r="H11" s="41">
        <f t="shared" ref="H11:H60" si="19">B11</f>
        <v>3</v>
      </c>
      <c r="I11" s="27">
        <f t="shared" si="2"/>
        <v>0</v>
      </c>
      <c r="J11" s="7">
        <f t="shared" si="3"/>
        <v>0</v>
      </c>
      <c r="K11" s="7">
        <f t="shared" si="4"/>
        <v>0</v>
      </c>
      <c r="L11" s="7">
        <f t="shared" si="5"/>
        <v>0</v>
      </c>
      <c r="M11" s="7">
        <f t="shared" si="6"/>
        <v>0</v>
      </c>
      <c r="N11" s="7">
        <f t="shared" si="7"/>
        <v>0</v>
      </c>
      <c r="O11" s="7">
        <f t="shared" ref="O11:O60" si="20">O10+W10</f>
        <v>0</v>
      </c>
      <c r="P11" s="7">
        <f t="shared" ref="P11:Q60" si="21">+P10+X10</f>
        <v>0</v>
      </c>
      <c r="Q11" s="7">
        <f t="shared" si="21"/>
        <v>0</v>
      </c>
      <c r="R11" s="7">
        <f t="shared" si="8"/>
        <v>0</v>
      </c>
      <c r="S11" s="8">
        <f t="shared" si="0"/>
        <v>0</v>
      </c>
      <c r="T11" s="8">
        <f t="shared" si="9"/>
        <v>0</v>
      </c>
      <c r="U11" s="8">
        <f t="shared" si="10"/>
        <v>0</v>
      </c>
      <c r="V11" s="22">
        <f t="shared" si="1"/>
        <v>0</v>
      </c>
      <c r="W11" s="7">
        <f t="shared" si="11"/>
        <v>0</v>
      </c>
      <c r="X11" s="7">
        <f t="shared" si="12"/>
        <v>0</v>
      </c>
      <c r="Y11" s="7">
        <f t="shared" si="13"/>
        <v>0</v>
      </c>
      <c r="Z11" s="7">
        <f t="shared" si="14"/>
        <v>0</v>
      </c>
      <c r="AB11" s="7">
        <f t="shared" si="15"/>
        <v>0</v>
      </c>
      <c r="AD11" s="7">
        <f t="shared" si="16"/>
        <v>0</v>
      </c>
    </row>
    <row r="12" spans="1:31" x14ac:dyDescent="0.25">
      <c r="B12" s="15">
        <v>4</v>
      </c>
      <c r="C12" s="24"/>
      <c r="D12" s="25">
        <f t="shared" si="17"/>
        <v>0</v>
      </c>
      <c r="E12" s="26"/>
      <c r="F12" s="25">
        <f t="shared" ref="F12:F32" si="22">F11+E12</f>
        <v>0</v>
      </c>
      <c r="G12" s="17">
        <f t="shared" si="18"/>
        <v>52</v>
      </c>
      <c r="H12" s="41">
        <f t="shared" si="19"/>
        <v>4</v>
      </c>
      <c r="I12" s="27">
        <f t="shared" si="2"/>
        <v>0</v>
      </c>
      <c r="J12" s="7">
        <f t="shared" si="3"/>
        <v>0</v>
      </c>
      <c r="K12" s="7">
        <f t="shared" si="4"/>
        <v>0</v>
      </c>
      <c r="L12" s="7">
        <f t="shared" si="5"/>
        <v>0</v>
      </c>
      <c r="M12" s="7">
        <f t="shared" si="6"/>
        <v>0</v>
      </c>
      <c r="N12" s="7">
        <f t="shared" si="7"/>
        <v>0</v>
      </c>
      <c r="O12" s="7">
        <f>O11+W11</f>
        <v>0</v>
      </c>
      <c r="P12" s="7">
        <f t="shared" si="21"/>
        <v>0</v>
      </c>
      <c r="Q12" s="7">
        <f t="shared" ref="Q12:Q60" si="23">+Q11+Y11</f>
        <v>0</v>
      </c>
      <c r="R12" s="7">
        <f t="shared" si="8"/>
        <v>0</v>
      </c>
      <c r="S12" s="8">
        <f t="shared" si="0"/>
        <v>0</v>
      </c>
      <c r="T12" s="8">
        <f t="shared" si="9"/>
        <v>0</v>
      </c>
      <c r="U12" s="8">
        <f t="shared" si="10"/>
        <v>0</v>
      </c>
      <c r="V12" s="22">
        <f t="shared" si="1"/>
        <v>0</v>
      </c>
      <c r="W12" s="7">
        <f t="shared" si="11"/>
        <v>0</v>
      </c>
      <c r="X12" s="7">
        <f t="shared" si="12"/>
        <v>0</v>
      </c>
      <c r="Y12" s="7">
        <f t="shared" si="13"/>
        <v>0</v>
      </c>
      <c r="Z12" s="7">
        <f t="shared" si="14"/>
        <v>0</v>
      </c>
      <c r="AB12" s="7">
        <f t="shared" si="15"/>
        <v>0</v>
      </c>
      <c r="AD12" s="7">
        <f t="shared" si="16"/>
        <v>0</v>
      </c>
    </row>
    <row r="13" spans="1:31" x14ac:dyDescent="0.25">
      <c r="B13" s="15">
        <v>5</v>
      </c>
      <c r="C13" s="24"/>
      <c r="D13" s="28">
        <f>D12+C12</f>
        <v>0</v>
      </c>
      <c r="E13" s="26"/>
      <c r="F13" s="25">
        <f t="shared" si="22"/>
        <v>0</v>
      </c>
      <c r="G13" s="17">
        <f t="shared" si="18"/>
        <v>52</v>
      </c>
      <c r="H13" s="42">
        <f t="shared" si="19"/>
        <v>5</v>
      </c>
      <c r="I13" s="27">
        <f t="shared" si="2"/>
        <v>0</v>
      </c>
      <c r="J13" s="7">
        <f t="shared" si="3"/>
        <v>0</v>
      </c>
      <c r="K13" s="7">
        <f t="shared" si="4"/>
        <v>0</v>
      </c>
      <c r="L13" s="7">
        <f t="shared" si="5"/>
        <v>0</v>
      </c>
      <c r="M13" s="7">
        <f t="shared" si="6"/>
        <v>0</v>
      </c>
      <c r="N13" s="7">
        <f t="shared" si="7"/>
        <v>0</v>
      </c>
      <c r="O13" s="7">
        <f t="shared" si="20"/>
        <v>0</v>
      </c>
      <c r="P13" s="7">
        <f t="shared" si="21"/>
        <v>0</v>
      </c>
      <c r="Q13" s="7">
        <f t="shared" si="23"/>
        <v>0</v>
      </c>
      <c r="R13" s="7">
        <f t="shared" si="8"/>
        <v>0</v>
      </c>
      <c r="S13" s="8">
        <f t="shared" si="0"/>
        <v>0</v>
      </c>
      <c r="T13" s="8">
        <f t="shared" si="9"/>
        <v>0</v>
      </c>
      <c r="U13" s="8">
        <f t="shared" si="10"/>
        <v>0</v>
      </c>
      <c r="V13" s="22">
        <f t="shared" si="1"/>
        <v>0</v>
      </c>
      <c r="W13" s="7">
        <f t="shared" si="11"/>
        <v>0</v>
      </c>
      <c r="X13" s="7">
        <f t="shared" si="12"/>
        <v>0</v>
      </c>
      <c r="Y13" s="7">
        <f t="shared" si="13"/>
        <v>0</v>
      </c>
      <c r="Z13" s="7">
        <f t="shared" si="14"/>
        <v>0</v>
      </c>
      <c r="AB13" s="7">
        <f t="shared" si="15"/>
        <v>0</v>
      </c>
      <c r="AD13" s="7">
        <f t="shared" si="16"/>
        <v>0</v>
      </c>
    </row>
    <row r="14" spans="1:31" x14ac:dyDescent="0.25">
      <c r="B14" s="15">
        <v>6</v>
      </c>
      <c r="C14" s="24"/>
      <c r="D14" s="28">
        <f>D13+C13</f>
        <v>0</v>
      </c>
      <c r="E14" s="26"/>
      <c r="F14" s="25">
        <f t="shared" si="22"/>
        <v>0</v>
      </c>
      <c r="G14" s="17">
        <f t="shared" si="18"/>
        <v>52</v>
      </c>
      <c r="H14" s="42">
        <f t="shared" si="19"/>
        <v>6</v>
      </c>
      <c r="I14" s="27">
        <f t="shared" si="2"/>
        <v>0</v>
      </c>
      <c r="J14" s="7">
        <f t="shared" si="3"/>
        <v>0</v>
      </c>
      <c r="K14" s="7">
        <f t="shared" si="4"/>
        <v>0</v>
      </c>
      <c r="L14" s="7">
        <f t="shared" si="5"/>
        <v>0</v>
      </c>
      <c r="M14" s="7">
        <f t="shared" si="6"/>
        <v>0</v>
      </c>
      <c r="N14" s="7">
        <f t="shared" si="7"/>
        <v>0</v>
      </c>
      <c r="O14" s="7">
        <f t="shared" si="20"/>
        <v>0</v>
      </c>
      <c r="P14" s="7">
        <f t="shared" si="21"/>
        <v>0</v>
      </c>
      <c r="Q14" s="7">
        <f t="shared" si="23"/>
        <v>0</v>
      </c>
      <c r="R14" s="7">
        <f t="shared" si="8"/>
        <v>0</v>
      </c>
      <c r="S14" s="8">
        <f t="shared" si="0"/>
        <v>0</v>
      </c>
      <c r="T14" s="8">
        <f t="shared" si="9"/>
        <v>0</v>
      </c>
      <c r="U14" s="8">
        <f t="shared" si="10"/>
        <v>0</v>
      </c>
      <c r="V14" s="22">
        <f t="shared" si="1"/>
        <v>0</v>
      </c>
      <c r="W14" s="7">
        <f t="shared" si="11"/>
        <v>0</v>
      </c>
      <c r="X14" s="7">
        <f t="shared" si="12"/>
        <v>0</v>
      </c>
      <c r="Y14" s="7">
        <f t="shared" si="13"/>
        <v>0</v>
      </c>
      <c r="Z14" s="7">
        <f t="shared" si="14"/>
        <v>0</v>
      </c>
      <c r="AB14" s="7">
        <f t="shared" si="15"/>
        <v>0</v>
      </c>
      <c r="AD14" s="7">
        <f t="shared" si="16"/>
        <v>0</v>
      </c>
    </row>
    <row r="15" spans="1:31" x14ac:dyDescent="0.25">
      <c r="B15" s="15">
        <v>7</v>
      </c>
      <c r="C15" s="24"/>
      <c r="D15" s="28">
        <f>D14+C14</f>
        <v>0</v>
      </c>
      <c r="E15" s="26"/>
      <c r="F15" s="25">
        <f t="shared" si="22"/>
        <v>0</v>
      </c>
      <c r="G15" s="17">
        <f t="shared" si="18"/>
        <v>52</v>
      </c>
      <c r="H15" s="42">
        <f t="shared" si="19"/>
        <v>7</v>
      </c>
      <c r="I15" s="27">
        <f t="shared" si="2"/>
        <v>0</v>
      </c>
      <c r="J15" s="7">
        <f t="shared" si="3"/>
        <v>0</v>
      </c>
      <c r="K15" s="7">
        <f t="shared" si="4"/>
        <v>0</v>
      </c>
      <c r="L15" s="7">
        <f t="shared" si="5"/>
        <v>0</v>
      </c>
      <c r="M15" s="7">
        <f t="shared" si="6"/>
        <v>0</v>
      </c>
      <c r="N15" s="7">
        <f t="shared" si="7"/>
        <v>0</v>
      </c>
      <c r="O15" s="7">
        <f t="shared" si="20"/>
        <v>0</v>
      </c>
      <c r="P15" s="7">
        <f t="shared" si="21"/>
        <v>0</v>
      </c>
      <c r="Q15" s="7">
        <f t="shared" si="23"/>
        <v>0</v>
      </c>
      <c r="R15" s="7">
        <f t="shared" si="8"/>
        <v>0</v>
      </c>
      <c r="S15" s="8">
        <f t="shared" si="0"/>
        <v>0</v>
      </c>
      <c r="T15" s="8">
        <f t="shared" si="9"/>
        <v>0</v>
      </c>
      <c r="U15" s="8">
        <f>(M15/G15*H15)-Q15</f>
        <v>0</v>
      </c>
      <c r="V15" s="22">
        <f t="shared" si="1"/>
        <v>0</v>
      </c>
      <c r="W15" s="7">
        <f t="shared" si="11"/>
        <v>0</v>
      </c>
      <c r="X15" s="7">
        <f t="shared" si="12"/>
        <v>0</v>
      </c>
      <c r="Y15" s="7">
        <f t="shared" si="13"/>
        <v>0</v>
      </c>
      <c r="Z15" s="7">
        <f t="shared" si="14"/>
        <v>0</v>
      </c>
      <c r="AB15" s="7">
        <f t="shared" si="15"/>
        <v>0</v>
      </c>
      <c r="AD15" s="7">
        <f t="shared" si="16"/>
        <v>0</v>
      </c>
    </row>
    <row r="16" spans="1:31" x14ac:dyDescent="0.25">
      <c r="B16" s="15">
        <v>8</v>
      </c>
      <c r="C16" s="24"/>
      <c r="D16" s="28">
        <f>D15+C15</f>
        <v>0</v>
      </c>
      <c r="E16" s="26"/>
      <c r="F16" s="25">
        <f t="shared" si="22"/>
        <v>0</v>
      </c>
      <c r="G16" s="17">
        <f t="shared" si="18"/>
        <v>52</v>
      </c>
      <c r="H16" s="42">
        <f t="shared" si="19"/>
        <v>8</v>
      </c>
      <c r="I16" s="27">
        <f t="shared" si="2"/>
        <v>0</v>
      </c>
      <c r="J16" s="7">
        <f t="shared" si="3"/>
        <v>0</v>
      </c>
      <c r="K16" s="7">
        <f t="shared" si="4"/>
        <v>0</v>
      </c>
      <c r="L16" s="7">
        <f t="shared" si="5"/>
        <v>0</v>
      </c>
      <c r="M16" s="7">
        <f t="shared" si="6"/>
        <v>0</v>
      </c>
      <c r="N16" s="7">
        <f t="shared" si="7"/>
        <v>0</v>
      </c>
      <c r="O16" s="7">
        <f t="shared" si="20"/>
        <v>0</v>
      </c>
      <c r="P16" s="7">
        <f t="shared" si="21"/>
        <v>0</v>
      </c>
      <c r="Q16" s="7">
        <f t="shared" si="23"/>
        <v>0</v>
      </c>
      <c r="R16" s="7">
        <f t="shared" si="8"/>
        <v>0</v>
      </c>
      <c r="S16" s="8">
        <f t="shared" si="0"/>
        <v>0</v>
      </c>
      <c r="T16" s="8">
        <f t="shared" si="9"/>
        <v>0</v>
      </c>
      <c r="U16" s="8">
        <f t="shared" si="10"/>
        <v>0</v>
      </c>
      <c r="V16" s="22">
        <f t="shared" si="1"/>
        <v>0</v>
      </c>
      <c r="W16" s="7">
        <f t="shared" si="11"/>
        <v>0</v>
      </c>
      <c r="X16" s="7">
        <f t="shared" si="12"/>
        <v>0</v>
      </c>
      <c r="Y16" s="7">
        <f t="shared" si="13"/>
        <v>0</v>
      </c>
      <c r="Z16" s="7">
        <f t="shared" si="14"/>
        <v>0</v>
      </c>
      <c r="AB16" s="7">
        <f t="shared" si="15"/>
        <v>0</v>
      </c>
      <c r="AD16" s="7">
        <f t="shared" si="16"/>
        <v>0</v>
      </c>
    </row>
    <row r="17" spans="2:31" x14ac:dyDescent="0.25">
      <c r="B17" s="15">
        <v>9</v>
      </c>
      <c r="C17" s="24"/>
      <c r="D17" s="28">
        <f t="shared" ref="D17:D60" si="24">D16+C16</f>
        <v>0</v>
      </c>
      <c r="E17" s="26"/>
      <c r="F17" s="25">
        <f t="shared" si="22"/>
        <v>0</v>
      </c>
      <c r="G17" s="17">
        <f t="shared" si="18"/>
        <v>52</v>
      </c>
      <c r="H17" s="42">
        <f t="shared" si="19"/>
        <v>9</v>
      </c>
      <c r="I17" s="27">
        <f t="shared" si="2"/>
        <v>0</v>
      </c>
      <c r="J17" s="7">
        <f t="shared" si="3"/>
        <v>0</v>
      </c>
      <c r="K17" s="7">
        <f t="shared" si="4"/>
        <v>0</v>
      </c>
      <c r="L17" s="7">
        <f t="shared" si="5"/>
        <v>0</v>
      </c>
      <c r="M17" s="7">
        <f t="shared" si="6"/>
        <v>0</v>
      </c>
      <c r="N17" s="7">
        <f t="shared" si="7"/>
        <v>0</v>
      </c>
      <c r="O17" s="7">
        <f t="shared" si="20"/>
        <v>0</v>
      </c>
      <c r="P17" s="7">
        <f t="shared" si="21"/>
        <v>0</v>
      </c>
      <c r="Q17" s="7">
        <f t="shared" si="23"/>
        <v>0</v>
      </c>
      <c r="R17" s="7">
        <f t="shared" si="8"/>
        <v>0</v>
      </c>
      <c r="S17" s="8">
        <f t="shared" si="0"/>
        <v>0</v>
      </c>
      <c r="T17" s="8">
        <f t="shared" si="9"/>
        <v>0</v>
      </c>
      <c r="U17" s="8">
        <f t="shared" si="10"/>
        <v>0</v>
      </c>
      <c r="V17" s="22">
        <f t="shared" si="1"/>
        <v>0</v>
      </c>
      <c r="W17" s="7">
        <f t="shared" si="11"/>
        <v>0</v>
      </c>
      <c r="X17" s="7">
        <f t="shared" si="12"/>
        <v>0</v>
      </c>
      <c r="Y17" s="7">
        <f t="shared" si="13"/>
        <v>0</v>
      </c>
      <c r="Z17" s="7">
        <f t="shared" si="14"/>
        <v>0</v>
      </c>
      <c r="AB17" s="7">
        <f t="shared" si="15"/>
        <v>0</v>
      </c>
      <c r="AD17" s="7">
        <f t="shared" si="16"/>
        <v>0</v>
      </c>
      <c r="AE17" s="6"/>
    </row>
    <row r="18" spans="2:31" x14ac:dyDescent="0.25">
      <c r="B18" s="15">
        <v>10</v>
      </c>
      <c r="C18" s="24"/>
      <c r="D18" s="28">
        <f t="shared" si="24"/>
        <v>0</v>
      </c>
      <c r="E18" s="26"/>
      <c r="F18" s="25">
        <f t="shared" si="22"/>
        <v>0</v>
      </c>
      <c r="G18" s="17">
        <f t="shared" si="18"/>
        <v>52</v>
      </c>
      <c r="H18" s="42">
        <f t="shared" si="19"/>
        <v>10</v>
      </c>
      <c r="I18" s="27">
        <f t="shared" si="2"/>
        <v>0</v>
      </c>
      <c r="J18" s="7">
        <f t="shared" si="3"/>
        <v>0</v>
      </c>
      <c r="K18" s="7">
        <f t="shared" si="4"/>
        <v>0</v>
      </c>
      <c r="L18" s="7">
        <f t="shared" si="5"/>
        <v>0</v>
      </c>
      <c r="M18" s="7">
        <f t="shared" si="6"/>
        <v>0</v>
      </c>
      <c r="N18" s="7">
        <f t="shared" si="7"/>
        <v>0</v>
      </c>
      <c r="O18" s="7">
        <f t="shared" si="20"/>
        <v>0</v>
      </c>
      <c r="P18" s="7">
        <f t="shared" si="21"/>
        <v>0</v>
      </c>
      <c r="Q18" s="7">
        <f t="shared" si="23"/>
        <v>0</v>
      </c>
      <c r="R18" s="7">
        <f t="shared" si="8"/>
        <v>0</v>
      </c>
      <c r="S18" s="8">
        <f t="shared" si="0"/>
        <v>0</v>
      </c>
      <c r="T18" s="8">
        <f t="shared" si="9"/>
        <v>0</v>
      </c>
      <c r="U18" s="8">
        <f t="shared" si="10"/>
        <v>0</v>
      </c>
      <c r="V18" s="22">
        <f t="shared" si="1"/>
        <v>0</v>
      </c>
      <c r="W18" s="7">
        <f t="shared" si="11"/>
        <v>0</v>
      </c>
      <c r="X18" s="7">
        <f t="shared" si="12"/>
        <v>0</v>
      </c>
      <c r="Y18" s="7">
        <f t="shared" si="13"/>
        <v>0</v>
      </c>
      <c r="Z18" s="7">
        <f t="shared" si="14"/>
        <v>0</v>
      </c>
      <c r="AB18" s="7">
        <f t="shared" si="15"/>
        <v>0</v>
      </c>
      <c r="AD18" s="7">
        <f t="shared" si="16"/>
        <v>0</v>
      </c>
      <c r="AE18" s="6"/>
    </row>
    <row r="19" spans="2:31" x14ac:dyDescent="0.25">
      <c r="B19" s="15">
        <v>11</v>
      </c>
      <c r="C19" s="24"/>
      <c r="D19" s="28">
        <f t="shared" si="24"/>
        <v>0</v>
      </c>
      <c r="E19" s="26"/>
      <c r="F19" s="25">
        <f t="shared" si="22"/>
        <v>0</v>
      </c>
      <c r="G19" s="17">
        <f t="shared" si="18"/>
        <v>52</v>
      </c>
      <c r="H19" s="42">
        <f t="shared" si="19"/>
        <v>11</v>
      </c>
      <c r="I19" s="27">
        <f t="shared" si="2"/>
        <v>0</v>
      </c>
      <c r="J19" s="7">
        <f t="shared" si="3"/>
        <v>0</v>
      </c>
      <c r="K19" s="7">
        <f t="shared" si="4"/>
        <v>0</v>
      </c>
      <c r="L19" s="7">
        <f t="shared" si="5"/>
        <v>0</v>
      </c>
      <c r="M19" s="7">
        <f t="shared" si="6"/>
        <v>0</v>
      </c>
      <c r="N19" s="7">
        <f t="shared" si="7"/>
        <v>0</v>
      </c>
      <c r="O19" s="7">
        <f>O18+W18</f>
        <v>0</v>
      </c>
      <c r="P19" s="7">
        <f t="shared" si="21"/>
        <v>0</v>
      </c>
      <c r="Q19" s="7">
        <f t="shared" si="23"/>
        <v>0</v>
      </c>
      <c r="R19" s="7">
        <f t="shared" si="8"/>
        <v>0</v>
      </c>
      <c r="S19" s="8">
        <f t="shared" si="0"/>
        <v>0</v>
      </c>
      <c r="T19" s="8">
        <f t="shared" si="9"/>
        <v>0</v>
      </c>
      <c r="U19" s="8">
        <f t="shared" si="10"/>
        <v>0</v>
      </c>
      <c r="V19" s="22">
        <f t="shared" si="1"/>
        <v>0</v>
      </c>
      <c r="W19" s="7">
        <f t="shared" si="11"/>
        <v>0</v>
      </c>
      <c r="X19" s="7">
        <f t="shared" si="12"/>
        <v>0</v>
      </c>
      <c r="Y19" s="7">
        <f t="shared" si="13"/>
        <v>0</v>
      </c>
      <c r="Z19" s="7">
        <f t="shared" si="14"/>
        <v>0</v>
      </c>
      <c r="AB19" s="7">
        <f t="shared" si="15"/>
        <v>0</v>
      </c>
      <c r="AD19" s="7">
        <f t="shared" si="16"/>
        <v>0</v>
      </c>
      <c r="AE19" s="6"/>
    </row>
    <row r="20" spans="2:31" x14ac:dyDescent="0.25">
      <c r="B20" s="15">
        <v>12</v>
      </c>
      <c r="C20" s="24"/>
      <c r="D20" s="28">
        <f t="shared" si="24"/>
        <v>0</v>
      </c>
      <c r="E20" s="26"/>
      <c r="F20" s="25">
        <f t="shared" si="22"/>
        <v>0</v>
      </c>
      <c r="G20" s="17">
        <f t="shared" si="18"/>
        <v>52</v>
      </c>
      <c r="H20" s="42">
        <f t="shared" si="19"/>
        <v>12</v>
      </c>
      <c r="I20" s="27">
        <f t="shared" si="2"/>
        <v>0</v>
      </c>
      <c r="J20" s="7">
        <f t="shared" si="3"/>
        <v>0</v>
      </c>
      <c r="K20" s="7">
        <f t="shared" si="4"/>
        <v>0</v>
      </c>
      <c r="L20" s="7">
        <f t="shared" si="5"/>
        <v>0</v>
      </c>
      <c r="M20" s="7">
        <f t="shared" si="6"/>
        <v>0</v>
      </c>
      <c r="N20" s="7">
        <f t="shared" si="7"/>
        <v>0</v>
      </c>
      <c r="O20" s="7">
        <f t="shared" si="20"/>
        <v>0</v>
      </c>
      <c r="P20" s="7">
        <f t="shared" si="21"/>
        <v>0</v>
      </c>
      <c r="Q20" s="7">
        <f t="shared" si="23"/>
        <v>0</v>
      </c>
      <c r="R20" s="7">
        <f t="shared" si="8"/>
        <v>0</v>
      </c>
      <c r="S20" s="8">
        <f t="shared" si="0"/>
        <v>0</v>
      </c>
      <c r="T20" s="8">
        <f t="shared" si="9"/>
        <v>0</v>
      </c>
      <c r="U20" s="8">
        <f t="shared" si="10"/>
        <v>0</v>
      </c>
      <c r="V20" s="22">
        <f t="shared" si="1"/>
        <v>0</v>
      </c>
      <c r="W20" s="7">
        <f t="shared" si="11"/>
        <v>0</v>
      </c>
      <c r="X20" s="7">
        <f t="shared" si="12"/>
        <v>0</v>
      </c>
      <c r="Y20" s="7">
        <f t="shared" si="13"/>
        <v>0</v>
      </c>
      <c r="Z20" s="7">
        <f t="shared" si="14"/>
        <v>0</v>
      </c>
      <c r="AB20" s="7">
        <f t="shared" si="15"/>
        <v>0</v>
      </c>
      <c r="AD20" s="7">
        <f t="shared" si="16"/>
        <v>0</v>
      </c>
      <c r="AE20" s="6"/>
    </row>
    <row r="21" spans="2:31" x14ac:dyDescent="0.25">
      <c r="B21" s="15">
        <v>13</v>
      </c>
      <c r="C21" s="24"/>
      <c r="D21" s="28">
        <f t="shared" si="24"/>
        <v>0</v>
      </c>
      <c r="E21" s="26"/>
      <c r="F21" s="25">
        <f t="shared" si="22"/>
        <v>0</v>
      </c>
      <c r="G21" s="17">
        <f t="shared" si="18"/>
        <v>52</v>
      </c>
      <c r="H21" s="42">
        <f t="shared" si="19"/>
        <v>13</v>
      </c>
      <c r="I21" s="27">
        <f t="shared" si="2"/>
        <v>0</v>
      </c>
      <c r="J21" s="7">
        <f t="shared" si="3"/>
        <v>0</v>
      </c>
      <c r="K21" s="7">
        <f t="shared" si="4"/>
        <v>0</v>
      </c>
      <c r="L21" s="7">
        <f t="shared" si="5"/>
        <v>0</v>
      </c>
      <c r="M21" s="7">
        <f t="shared" si="6"/>
        <v>0</v>
      </c>
      <c r="N21" s="7">
        <f t="shared" si="7"/>
        <v>0</v>
      </c>
      <c r="O21" s="7">
        <f t="shared" si="20"/>
        <v>0</v>
      </c>
      <c r="P21" s="7">
        <f t="shared" si="21"/>
        <v>0</v>
      </c>
      <c r="Q21" s="7">
        <f t="shared" si="23"/>
        <v>0</v>
      </c>
      <c r="R21" s="7">
        <f t="shared" si="8"/>
        <v>0</v>
      </c>
      <c r="S21" s="8">
        <f t="shared" si="0"/>
        <v>0</v>
      </c>
      <c r="T21" s="8">
        <f t="shared" si="9"/>
        <v>0</v>
      </c>
      <c r="U21" s="8">
        <f t="shared" si="10"/>
        <v>0</v>
      </c>
      <c r="V21" s="22">
        <f t="shared" si="1"/>
        <v>0</v>
      </c>
      <c r="W21" s="7">
        <f t="shared" si="11"/>
        <v>0</v>
      </c>
      <c r="X21" s="7">
        <f t="shared" si="12"/>
        <v>0</v>
      </c>
      <c r="Y21" s="7">
        <f t="shared" si="13"/>
        <v>0</v>
      </c>
      <c r="Z21" s="7">
        <f t="shared" si="14"/>
        <v>0</v>
      </c>
      <c r="AB21" s="7">
        <f t="shared" si="15"/>
        <v>0</v>
      </c>
      <c r="AD21" s="7">
        <f t="shared" si="16"/>
        <v>0</v>
      </c>
      <c r="AE21" s="6"/>
    </row>
    <row r="22" spans="2:31" x14ac:dyDescent="0.25">
      <c r="B22" s="15">
        <v>14</v>
      </c>
      <c r="C22" s="24"/>
      <c r="D22" s="28">
        <f t="shared" si="24"/>
        <v>0</v>
      </c>
      <c r="E22" s="26"/>
      <c r="F22" s="25">
        <f t="shared" si="22"/>
        <v>0</v>
      </c>
      <c r="G22" s="17">
        <f t="shared" si="18"/>
        <v>52</v>
      </c>
      <c r="H22" s="42">
        <f t="shared" si="19"/>
        <v>14</v>
      </c>
      <c r="I22" s="27">
        <f t="shared" si="2"/>
        <v>0</v>
      </c>
      <c r="J22" s="7">
        <f t="shared" si="3"/>
        <v>0</v>
      </c>
      <c r="K22" s="7">
        <f t="shared" si="4"/>
        <v>0</v>
      </c>
      <c r="L22" s="7">
        <f t="shared" si="5"/>
        <v>0</v>
      </c>
      <c r="M22" s="7">
        <f t="shared" si="6"/>
        <v>0</v>
      </c>
      <c r="N22" s="7">
        <f t="shared" si="7"/>
        <v>0</v>
      </c>
      <c r="O22" s="7">
        <f t="shared" si="20"/>
        <v>0</v>
      </c>
      <c r="P22" s="7">
        <f t="shared" si="21"/>
        <v>0</v>
      </c>
      <c r="Q22" s="7">
        <f t="shared" si="23"/>
        <v>0</v>
      </c>
      <c r="R22" s="7">
        <f t="shared" si="8"/>
        <v>0</v>
      </c>
      <c r="S22" s="8">
        <f t="shared" si="0"/>
        <v>0</v>
      </c>
      <c r="T22" s="8">
        <f t="shared" si="9"/>
        <v>0</v>
      </c>
      <c r="U22" s="8">
        <f t="shared" si="10"/>
        <v>0</v>
      </c>
      <c r="V22" s="22">
        <f t="shared" si="1"/>
        <v>0</v>
      </c>
      <c r="W22" s="7">
        <f t="shared" si="11"/>
        <v>0</v>
      </c>
      <c r="X22" s="7">
        <f t="shared" si="12"/>
        <v>0</v>
      </c>
      <c r="Y22" s="7">
        <f t="shared" si="13"/>
        <v>0</v>
      </c>
      <c r="Z22" s="7">
        <f t="shared" si="14"/>
        <v>0</v>
      </c>
      <c r="AB22" s="7">
        <f t="shared" si="15"/>
        <v>0</v>
      </c>
      <c r="AD22" s="7">
        <f t="shared" si="16"/>
        <v>0</v>
      </c>
      <c r="AE22" s="6"/>
    </row>
    <row r="23" spans="2:31" x14ac:dyDescent="0.25">
      <c r="B23" s="15">
        <v>15</v>
      </c>
      <c r="C23" s="24"/>
      <c r="D23" s="28">
        <f t="shared" si="24"/>
        <v>0</v>
      </c>
      <c r="E23" s="26"/>
      <c r="F23" s="25">
        <f t="shared" si="22"/>
        <v>0</v>
      </c>
      <c r="G23" s="17">
        <f t="shared" si="18"/>
        <v>52</v>
      </c>
      <c r="H23" s="42">
        <f t="shared" si="19"/>
        <v>15</v>
      </c>
      <c r="I23" s="27">
        <f t="shared" si="2"/>
        <v>0</v>
      </c>
      <c r="J23" s="7">
        <f t="shared" si="3"/>
        <v>0</v>
      </c>
      <c r="K23" s="7">
        <f t="shared" si="4"/>
        <v>0</v>
      </c>
      <c r="L23" s="7">
        <f t="shared" si="5"/>
        <v>0</v>
      </c>
      <c r="M23" s="7">
        <f t="shared" si="6"/>
        <v>0</v>
      </c>
      <c r="N23" s="7">
        <f t="shared" si="7"/>
        <v>0</v>
      </c>
      <c r="O23" s="7">
        <f t="shared" si="20"/>
        <v>0</v>
      </c>
      <c r="P23" s="7">
        <f t="shared" si="21"/>
        <v>0</v>
      </c>
      <c r="Q23" s="7">
        <f t="shared" si="23"/>
        <v>0</v>
      </c>
      <c r="R23" s="7">
        <f t="shared" si="8"/>
        <v>0</v>
      </c>
      <c r="S23" s="8">
        <f t="shared" si="0"/>
        <v>0</v>
      </c>
      <c r="T23" s="8">
        <f t="shared" si="9"/>
        <v>0</v>
      </c>
      <c r="U23" s="8">
        <f t="shared" si="10"/>
        <v>0</v>
      </c>
      <c r="V23" s="22">
        <f t="shared" si="1"/>
        <v>0</v>
      </c>
      <c r="W23" s="7">
        <f t="shared" si="11"/>
        <v>0</v>
      </c>
      <c r="X23" s="7">
        <f t="shared" si="12"/>
        <v>0</v>
      </c>
      <c r="Y23" s="7">
        <f t="shared" si="13"/>
        <v>0</v>
      </c>
      <c r="Z23" s="7">
        <f t="shared" si="14"/>
        <v>0</v>
      </c>
      <c r="AB23" s="7">
        <f t="shared" si="15"/>
        <v>0</v>
      </c>
      <c r="AD23" s="7">
        <f t="shared" si="16"/>
        <v>0</v>
      </c>
      <c r="AE23" s="6"/>
    </row>
    <row r="24" spans="2:31" x14ac:dyDescent="0.25">
      <c r="B24" s="15">
        <v>16</v>
      </c>
      <c r="C24" s="24"/>
      <c r="D24" s="28">
        <f t="shared" si="24"/>
        <v>0</v>
      </c>
      <c r="E24" s="26"/>
      <c r="F24" s="25">
        <f t="shared" si="22"/>
        <v>0</v>
      </c>
      <c r="G24" s="17">
        <f t="shared" si="18"/>
        <v>52</v>
      </c>
      <c r="H24" s="42">
        <f t="shared" si="19"/>
        <v>16</v>
      </c>
      <c r="I24" s="27">
        <f t="shared" si="2"/>
        <v>0</v>
      </c>
      <c r="J24" s="7">
        <f t="shared" si="3"/>
        <v>0</v>
      </c>
      <c r="K24" s="7">
        <f t="shared" si="4"/>
        <v>0</v>
      </c>
      <c r="L24" s="7">
        <f t="shared" si="5"/>
        <v>0</v>
      </c>
      <c r="M24" s="7">
        <f t="shared" si="6"/>
        <v>0</v>
      </c>
      <c r="N24" s="7">
        <f t="shared" si="7"/>
        <v>0</v>
      </c>
      <c r="O24" s="7">
        <f t="shared" si="20"/>
        <v>0</v>
      </c>
      <c r="P24" s="7">
        <f t="shared" si="21"/>
        <v>0</v>
      </c>
      <c r="Q24" s="7">
        <f t="shared" si="23"/>
        <v>0</v>
      </c>
      <c r="R24" s="7">
        <f t="shared" si="8"/>
        <v>0</v>
      </c>
      <c r="S24" s="8">
        <f t="shared" si="0"/>
        <v>0</v>
      </c>
      <c r="T24" s="8">
        <f t="shared" si="9"/>
        <v>0</v>
      </c>
      <c r="U24" s="8">
        <f t="shared" si="10"/>
        <v>0</v>
      </c>
      <c r="V24" s="22">
        <f t="shared" si="1"/>
        <v>0</v>
      </c>
      <c r="W24" s="7">
        <f t="shared" si="11"/>
        <v>0</v>
      </c>
      <c r="X24" s="7">
        <f t="shared" si="12"/>
        <v>0</v>
      </c>
      <c r="Y24" s="7">
        <f t="shared" si="13"/>
        <v>0</v>
      </c>
      <c r="Z24" s="7">
        <f t="shared" si="14"/>
        <v>0</v>
      </c>
      <c r="AB24" s="7">
        <f t="shared" si="15"/>
        <v>0</v>
      </c>
      <c r="AD24" s="7">
        <f t="shared" si="16"/>
        <v>0</v>
      </c>
      <c r="AE24" s="6"/>
    </row>
    <row r="25" spans="2:31" x14ac:dyDescent="0.25">
      <c r="B25" s="15">
        <v>17</v>
      </c>
      <c r="C25" s="24"/>
      <c r="D25" s="28">
        <f t="shared" si="24"/>
        <v>0</v>
      </c>
      <c r="E25" s="26"/>
      <c r="F25" s="25">
        <f t="shared" si="22"/>
        <v>0</v>
      </c>
      <c r="G25" s="17">
        <f t="shared" si="18"/>
        <v>52</v>
      </c>
      <c r="H25" s="42">
        <f t="shared" si="19"/>
        <v>17</v>
      </c>
      <c r="I25" s="27">
        <f t="shared" si="2"/>
        <v>0</v>
      </c>
      <c r="J25" s="7">
        <f t="shared" si="3"/>
        <v>0</v>
      </c>
      <c r="K25" s="7">
        <f t="shared" si="4"/>
        <v>0</v>
      </c>
      <c r="L25" s="7">
        <f t="shared" si="5"/>
        <v>0</v>
      </c>
      <c r="M25" s="7">
        <f t="shared" si="6"/>
        <v>0</v>
      </c>
      <c r="N25" s="7">
        <f t="shared" si="7"/>
        <v>0</v>
      </c>
      <c r="O25" s="7">
        <f t="shared" si="20"/>
        <v>0</v>
      </c>
      <c r="P25" s="7">
        <f t="shared" si="21"/>
        <v>0</v>
      </c>
      <c r="Q25" s="7">
        <f t="shared" si="23"/>
        <v>0</v>
      </c>
      <c r="R25" s="7">
        <f t="shared" si="8"/>
        <v>0</v>
      </c>
      <c r="S25" s="8">
        <f t="shared" si="0"/>
        <v>0</v>
      </c>
      <c r="T25" s="8">
        <f t="shared" si="9"/>
        <v>0</v>
      </c>
      <c r="U25" s="8">
        <f t="shared" si="10"/>
        <v>0</v>
      </c>
      <c r="V25" s="22">
        <f t="shared" si="1"/>
        <v>0</v>
      </c>
      <c r="W25" s="7">
        <f t="shared" si="11"/>
        <v>0</v>
      </c>
      <c r="X25" s="7">
        <f t="shared" si="12"/>
        <v>0</v>
      </c>
      <c r="Y25" s="7">
        <f t="shared" si="13"/>
        <v>0</v>
      </c>
      <c r="Z25" s="7">
        <f t="shared" si="14"/>
        <v>0</v>
      </c>
      <c r="AB25" s="7">
        <f t="shared" si="15"/>
        <v>0</v>
      </c>
      <c r="AD25" s="7">
        <f t="shared" si="16"/>
        <v>0</v>
      </c>
      <c r="AE25" s="6"/>
    </row>
    <row r="26" spans="2:31" x14ac:dyDescent="0.25">
      <c r="B26" s="15">
        <v>18</v>
      </c>
      <c r="C26" s="24"/>
      <c r="D26" s="28">
        <f t="shared" si="24"/>
        <v>0</v>
      </c>
      <c r="E26" s="26"/>
      <c r="F26" s="25">
        <f t="shared" si="22"/>
        <v>0</v>
      </c>
      <c r="G26" s="17">
        <f t="shared" si="18"/>
        <v>52</v>
      </c>
      <c r="H26" s="42">
        <f t="shared" si="19"/>
        <v>18</v>
      </c>
      <c r="I26" s="27">
        <f t="shared" si="2"/>
        <v>0</v>
      </c>
      <c r="J26" s="7">
        <f t="shared" si="3"/>
        <v>0</v>
      </c>
      <c r="K26" s="7">
        <f t="shared" si="4"/>
        <v>0</v>
      </c>
      <c r="L26" s="7">
        <f t="shared" si="5"/>
        <v>0</v>
      </c>
      <c r="M26" s="7">
        <f t="shared" si="6"/>
        <v>0</v>
      </c>
      <c r="N26" s="7">
        <f t="shared" si="7"/>
        <v>0</v>
      </c>
      <c r="O26" s="7">
        <f t="shared" si="20"/>
        <v>0</v>
      </c>
      <c r="P26" s="7">
        <f t="shared" si="21"/>
        <v>0</v>
      </c>
      <c r="Q26" s="7">
        <f t="shared" si="23"/>
        <v>0</v>
      </c>
      <c r="R26" s="7">
        <f t="shared" si="8"/>
        <v>0</v>
      </c>
      <c r="S26" s="8">
        <f t="shared" si="0"/>
        <v>0</v>
      </c>
      <c r="T26" s="8">
        <f t="shared" si="9"/>
        <v>0</v>
      </c>
      <c r="U26" s="8">
        <f t="shared" si="10"/>
        <v>0</v>
      </c>
      <c r="V26" s="22">
        <f t="shared" si="1"/>
        <v>0</v>
      </c>
      <c r="W26" s="7">
        <f t="shared" ref="W26:X41" si="25">IF(S26&gt;0,S26,0)</f>
        <v>0</v>
      </c>
      <c r="X26" s="7">
        <f t="shared" si="25"/>
        <v>0</v>
      </c>
      <c r="Y26" s="7">
        <f t="shared" si="13"/>
        <v>0</v>
      </c>
      <c r="Z26" s="7">
        <f t="shared" si="14"/>
        <v>0</v>
      </c>
      <c r="AB26" s="7">
        <f t="shared" si="15"/>
        <v>0</v>
      </c>
      <c r="AD26" s="7">
        <f t="shared" si="16"/>
        <v>0</v>
      </c>
      <c r="AE26" s="6"/>
    </row>
    <row r="27" spans="2:31" x14ac:dyDescent="0.25">
      <c r="B27" s="15">
        <v>19</v>
      </c>
      <c r="C27" s="24"/>
      <c r="D27" s="28">
        <f t="shared" si="24"/>
        <v>0</v>
      </c>
      <c r="E27" s="26"/>
      <c r="F27" s="25">
        <f t="shared" si="22"/>
        <v>0</v>
      </c>
      <c r="G27" s="17">
        <f t="shared" si="18"/>
        <v>52</v>
      </c>
      <c r="H27" s="42">
        <f t="shared" si="19"/>
        <v>19</v>
      </c>
      <c r="I27" s="27">
        <f t="shared" si="2"/>
        <v>0</v>
      </c>
      <c r="J27" s="7">
        <f t="shared" si="3"/>
        <v>0</v>
      </c>
      <c r="K27" s="7">
        <f t="shared" si="4"/>
        <v>0</v>
      </c>
      <c r="L27" s="7">
        <f t="shared" si="5"/>
        <v>0</v>
      </c>
      <c r="M27" s="7">
        <f t="shared" si="6"/>
        <v>0</v>
      </c>
      <c r="N27" s="7">
        <f t="shared" si="7"/>
        <v>0</v>
      </c>
      <c r="O27" s="7">
        <f t="shared" si="20"/>
        <v>0</v>
      </c>
      <c r="P27" s="7">
        <f t="shared" si="21"/>
        <v>0</v>
      </c>
      <c r="Q27" s="7">
        <f t="shared" si="23"/>
        <v>0</v>
      </c>
      <c r="R27" s="7">
        <f t="shared" si="8"/>
        <v>0</v>
      </c>
      <c r="S27" s="8">
        <f t="shared" si="0"/>
        <v>0</v>
      </c>
      <c r="T27" s="8">
        <f t="shared" si="9"/>
        <v>0</v>
      </c>
      <c r="U27" s="8">
        <f t="shared" si="10"/>
        <v>0</v>
      </c>
      <c r="V27" s="22">
        <f t="shared" si="1"/>
        <v>0</v>
      </c>
      <c r="W27" s="7">
        <f t="shared" si="25"/>
        <v>0</v>
      </c>
      <c r="X27" s="7">
        <f t="shared" si="25"/>
        <v>0</v>
      </c>
      <c r="Y27" s="7">
        <f t="shared" si="13"/>
        <v>0</v>
      </c>
      <c r="Z27" s="7">
        <f t="shared" si="14"/>
        <v>0</v>
      </c>
      <c r="AB27" s="7">
        <f t="shared" si="15"/>
        <v>0</v>
      </c>
      <c r="AD27" s="7">
        <f t="shared" si="16"/>
        <v>0</v>
      </c>
      <c r="AE27" s="6"/>
    </row>
    <row r="28" spans="2:31" x14ac:dyDescent="0.25">
      <c r="B28" s="15">
        <v>20</v>
      </c>
      <c r="C28" s="24"/>
      <c r="D28" s="28">
        <f t="shared" si="24"/>
        <v>0</v>
      </c>
      <c r="E28" s="26"/>
      <c r="F28" s="25">
        <f t="shared" si="22"/>
        <v>0</v>
      </c>
      <c r="G28" s="17">
        <f t="shared" si="18"/>
        <v>52</v>
      </c>
      <c r="H28" s="42">
        <f t="shared" si="19"/>
        <v>20</v>
      </c>
      <c r="I28" s="27">
        <f t="shared" si="2"/>
        <v>0</v>
      </c>
      <c r="J28" s="7">
        <f t="shared" si="3"/>
        <v>0</v>
      </c>
      <c r="K28" s="7">
        <f t="shared" si="4"/>
        <v>0</v>
      </c>
      <c r="L28" s="7">
        <f t="shared" si="5"/>
        <v>0</v>
      </c>
      <c r="M28" s="7">
        <f t="shared" si="6"/>
        <v>0</v>
      </c>
      <c r="N28" s="7">
        <f t="shared" si="7"/>
        <v>0</v>
      </c>
      <c r="O28" s="7">
        <f t="shared" si="20"/>
        <v>0</v>
      </c>
      <c r="P28" s="7">
        <f t="shared" si="21"/>
        <v>0</v>
      </c>
      <c r="Q28" s="7">
        <f t="shared" si="23"/>
        <v>0</v>
      </c>
      <c r="R28" s="7">
        <f t="shared" si="8"/>
        <v>0</v>
      </c>
      <c r="S28" s="8">
        <f t="shared" si="0"/>
        <v>0</v>
      </c>
      <c r="T28" s="8">
        <f t="shared" si="9"/>
        <v>0</v>
      </c>
      <c r="U28" s="8">
        <f t="shared" si="10"/>
        <v>0</v>
      </c>
      <c r="V28" s="22">
        <f t="shared" si="1"/>
        <v>0</v>
      </c>
      <c r="W28" s="7">
        <f t="shared" si="25"/>
        <v>0</v>
      </c>
      <c r="X28" s="7">
        <f t="shared" si="25"/>
        <v>0</v>
      </c>
      <c r="Y28" s="7">
        <f t="shared" si="13"/>
        <v>0</v>
      </c>
      <c r="Z28" s="7">
        <f t="shared" si="14"/>
        <v>0</v>
      </c>
      <c r="AB28" s="7">
        <f t="shared" si="15"/>
        <v>0</v>
      </c>
      <c r="AD28" s="7">
        <f t="shared" si="16"/>
        <v>0</v>
      </c>
      <c r="AE28" s="6"/>
    </row>
    <row r="29" spans="2:31" x14ac:dyDescent="0.25">
      <c r="B29" s="15">
        <v>21</v>
      </c>
      <c r="C29" s="24"/>
      <c r="D29" s="28">
        <f t="shared" si="24"/>
        <v>0</v>
      </c>
      <c r="E29" s="26"/>
      <c r="F29" s="25">
        <f t="shared" si="22"/>
        <v>0</v>
      </c>
      <c r="G29" s="17">
        <f t="shared" si="18"/>
        <v>52</v>
      </c>
      <c r="H29" s="42">
        <f t="shared" si="19"/>
        <v>21</v>
      </c>
      <c r="I29" s="27">
        <f t="shared" si="2"/>
        <v>0</v>
      </c>
      <c r="J29" s="7">
        <f t="shared" si="3"/>
        <v>0</v>
      </c>
      <c r="K29" s="7">
        <f t="shared" si="4"/>
        <v>0</v>
      </c>
      <c r="L29" s="7">
        <f t="shared" si="5"/>
        <v>0</v>
      </c>
      <c r="M29" s="7">
        <f t="shared" si="6"/>
        <v>0</v>
      </c>
      <c r="N29" s="7">
        <f t="shared" si="7"/>
        <v>0</v>
      </c>
      <c r="O29" s="7">
        <f t="shared" si="20"/>
        <v>0</v>
      </c>
      <c r="P29" s="7">
        <f t="shared" si="21"/>
        <v>0</v>
      </c>
      <c r="Q29" s="7">
        <f t="shared" si="23"/>
        <v>0</v>
      </c>
      <c r="R29" s="7">
        <f t="shared" si="8"/>
        <v>0</v>
      </c>
      <c r="S29" s="8">
        <f t="shared" si="0"/>
        <v>0</v>
      </c>
      <c r="T29" s="8">
        <f t="shared" si="9"/>
        <v>0</v>
      </c>
      <c r="U29" s="8">
        <f t="shared" si="10"/>
        <v>0</v>
      </c>
      <c r="V29" s="22">
        <f t="shared" si="1"/>
        <v>0</v>
      </c>
      <c r="W29" s="7">
        <f t="shared" si="25"/>
        <v>0</v>
      </c>
      <c r="X29" s="7">
        <f t="shared" si="25"/>
        <v>0</v>
      </c>
      <c r="Y29" s="7">
        <f t="shared" si="13"/>
        <v>0</v>
      </c>
      <c r="Z29" s="7">
        <f t="shared" si="14"/>
        <v>0</v>
      </c>
      <c r="AB29" s="7">
        <f t="shared" si="15"/>
        <v>0</v>
      </c>
      <c r="AD29" s="7">
        <f t="shared" si="16"/>
        <v>0</v>
      </c>
      <c r="AE29" s="6"/>
    </row>
    <row r="30" spans="2:31" x14ac:dyDescent="0.25">
      <c r="B30" s="15">
        <v>22</v>
      </c>
      <c r="C30" s="24"/>
      <c r="D30" s="28">
        <f t="shared" si="24"/>
        <v>0</v>
      </c>
      <c r="E30" s="26"/>
      <c r="F30" s="25">
        <f t="shared" si="22"/>
        <v>0</v>
      </c>
      <c r="G30" s="17">
        <f t="shared" si="18"/>
        <v>52</v>
      </c>
      <c r="H30" s="42">
        <f t="shared" si="19"/>
        <v>22</v>
      </c>
      <c r="I30" s="27">
        <f t="shared" si="2"/>
        <v>0</v>
      </c>
      <c r="J30" s="7">
        <f t="shared" si="3"/>
        <v>0</v>
      </c>
      <c r="K30" s="7">
        <f t="shared" si="4"/>
        <v>0</v>
      </c>
      <c r="L30" s="7">
        <f t="shared" si="5"/>
        <v>0</v>
      </c>
      <c r="M30" s="7">
        <f t="shared" si="6"/>
        <v>0</v>
      </c>
      <c r="N30" s="7">
        <f t="shared" si="7"/>
        <v>0</v>
      </c>
      <c r="O30" s="7">
        <f t="shared" si="20"/>
        <v>0</v>
      </c>
      <c r="P30" s="7">
        <f t="shared" si="21"/>
        <v>0</v>
      </c>
      <c r="Q30" s="7">
        <f t="shared" si="23"/>
        <v>0</v>
      </c>
      <c r="R30" s="7">
        <f t="shared" si="8"/>
        <v>0</v>
      </c>
      <c r="S30" s="8">
        <f t="shared" si="0"/>
        <v>0</v>
      </c>
      <c r="T30" s="8">
        <f t="shared" si="9"/>
        <v>0</v>
      </c>
      <c r="U30" s="8">
        <f t="shared" si="10"/>
        <v>0</v>
      </c>
      <c r="V30" s="22">
        <f t="shared" si="1"/>
        <v>0</v>
      </c>
      <c r="W30" s="7">
        <f t="shared" si="25"/>
        <v>0</v>
      </c>
      <c r="X30" s="7">
        <f t="shared" si="25"/>
        <v>0</v>
      </c>
      <c r="Y30" s="7">
        <f t="shared" si="13"/>
        <v>0</v>
      </c>
      <c r="Z30" s="7">
        <f t="shared" si="14"/>
        <v>0</v>
      </c>
      <c r="AB30" s="7">
        <f t="shared" si="15"/>
        <v>0</v>
      </c>
      <c r="AD30" s="7">
        <f t="shared" si="16"/>
        <v>0</v>
      </c>
      <c r="AE30" s="6"/>
    </row>
    <row r="31" spans="2:31" x14ac:dyDescent="0.25">
      <c r="B31" s="15">
        <v>23</v>
      </c>
      <c r="C31" s="24"/>
      <c r="D31" s="28">
        <f t="shared" si="24"/>
        <v>0</v>
      </c>
      <c r="E31" s="26"/>
      <c r="F31" s="25">
        <f t="shared" si="22"/>
        <v>0</v>
      </c>
      <c r="G31" s="17">
        <f t="shared" si="18"/>
        <v>52</v>
      </c>
      <c r="H31" s="42">
        <f t="shared" si="19"/>
        <v>23</v>
      </c>
      <c r="I31" s="27">
        <f t="shared" si="2"/>
        <v>0</v>
      </c>
      <c r="J31" s="7">
        <f t="shared" si="3"/>
        <v>0</v>
      </c>
      <c r="K31" s="7">
        <f t="shared" si="4"/>
        <v>0</v>
      </c>
      <c r="L31" s="7">
        <f t="shared" si="5"/>
        <v>0</v>
      </c>
      <c r="M31" s="7">
        <f t="shared" si="6"/>
        <v>0</v>
      </c>
      <c r="N31" s="7">
        <f t="shared" si="7"/>
        <v>0</v>
      </c>
      <c r="O31" s="7">
        <f t="shared" si="20"/>
        <v>0</v>
      </c>
      <c r="P31" s="7">
        <f t="shared" si="21"/>
        <v>0</v>
      </c>
      <c r="Q31" s="7">
        <f t="shared" si="23"/>
        <v>0</v>
      </c>
      <c r="R31" s="7">
        <f t="shared" si="8"/>
        <v>0</v>
      </c>
      <c r="S31" s="8">
        <f t="shared" si="0"/>
        <v>0</v>
      </c>
      <c r="T31" s="8">
        <f t="shared" si="9"/>
        <v>0</v>
      </c>
      <c r="U31" s="8">
        <f t="shared" si="10"/>
        <v>0</v>
      </c>
      <c r="V31" s="22">
        <f t="shared" si="1"/>
        <v>0</v>
      </c>
      <c r="W31" s="7">
        <f t="shared" si="25"/>
        <v>0</v>
      </c>
      <c r="X31" s="7">
        <f t="shared" si="25"/>
        <v>0</v>
      </c>
      <c r="Y31" s="7">
        <f t="shared" si="13"/>
        <v>0</v>
      </c>
      <c r="Z31" s="7">
        <f t="shared" si="14"/>
        <v>0</v>
      </c>
      <c r="AB31" s="7">
        <f t="shared" si="15"/>
        <v>0</v>
      </c>
      <c r="AD31" s="7">
        <f t="shared" si="16"/>
        <v>0</v>
      </c>
      <c r="AE31" s="6"/>
    </row>
    <row r="32" spans="2:31" x14ac:dyDescent="0.25">
      <c r="B32" s="15">
        <v>24</v>
      </c>
      <c r="C32" s="24"/>
      <c r="D32" s="28">
        <f t="shared" si="24"/>
        <v>0</v>
      </c>
      <c r="E32" s="26"/>
      <c r="F32" s="25">
        <f t="shared" si="22"/>
        <v>0</v>
      </c>
      <c r="G32" s="17">
        <f t="shared" si="18"/>
        <v>52</v>
      </c>
      <c r="H32" s="42">
        <f t="shared" si="19"/>
        <v>24</v>
      </c>
      <c r="I32" s="27">
        <f t="shared" si="2"/>
        <v>0</v>
      </c>
      <c r="J32" s="7">
        <f t="shared" si="3"/>
        <v>0</v>
      </c>
      <c r="K32" s="7">
        <f t="shared" si="4"/>
        <v>0</v>
      </c>
      <c r="L32" s="7">
        <f t="shared" si="5"/>
        <v>0</v>
      </c>
      <c r="M32" s="7">
        <f t="shared" si="6"/>
        <v>0</v>
      </c>
      <c r="N32" s="7">
        <f t="shared" si="7"/>
        <v>0</v>
      </c>
      <c r="O32" s="7">
        <f t="shared" si="20"/>
        <v>0</v>
      </c>
      <c r="P32" s="7">
        <f t="shared" si="21"/>
        <v>0</v>
      </c>
      <c r="Q32" s="7">
        <f t="shared" si="23"/>
        <v>0</v>
      </c>
      <c r="R32" s="7">
        <f t="shared" si="8"/>
        <v>0</v>
      </c>
      <c r="S32" s="8">
        <f t="shared" si="0"/>
        <v>0</v>
      </c>
      <c r="T32" s="8">
        <f t="shared" si="9"/>
        <v>0</v>
      </c>
      <c r="U32" s="8">
        <f t="shared" si="10"/>
        <v>0</v>
      </c>
      <c r="V32" s="22">
        <f t="shared" si="1"/>
        <v>0</v>
      </c>
      <c r="W32" s="7">
        <f t="shared" si="25"/>
        <v>0</v>
      </c>
      <c r="X32" s="7">
        <f t="shared" si="25"/>
        <v>0</v>
      </c>
      <c r="Y32" s="7">
        <f t="shared" si="13"/>
        <v>0</v>
      </c>
      <c r="Z32" s="7">
        <f t="shared" si="14"/>
        <v>0</v>
      </c>
      <c r="AB32" s="7">
        <f t="shared" si="15"/>
        <v>0</v>
      </c>
      <c r="AD32" s="7">
        <f t="shared" si="16"/>
        <v>0</v>
      </c>
      <c r="AE32" s="6"/>
    </row>
    <row r="33" spans="2:31" x14ac:dyDescent="0.25">
      <c r="B33" s="15">
        <v>25</v>
      </c>
      <c r="C33" s="24"/>
      <c r="D33" s="28">
        <f t="shared" si="24"/>
        <v>0</v>
      </c>
      <c r="E33" s="26"/>
      <c r="F33" s="25">
        <f>F32+E33</f>
        <v>0</v>
      </c>
      <c r="G33" s="17">
        <f t="shared" si="18"/>
        <v>52</v>
      </c>
      <c r="H33" s="42">
        <f t="shared" si="19"/>
        <v>25</v>
      </c>
      <c r="I33" s="27">
        <f t="shared" si="2"/>
        <v>0</v>
      </c>
      <c r="J33" s="7">
        <f t="shared" si="3"/>
        <v>0</v>
      </c>
      <c r="K33" s="7">
        <f t="shared" si="4"/>
        <v>0</v>
      </c>
      <c r="L33" s="7">
        <f t="shared" si="5"/>
        <v>0</v>
      </c>
      <c r="M33" s="7">
        <f t="shared" si="6"/>
        <v>0</v>
      </c>
      <c r="N33" s="7">
        <f t="shared" si="7"/>
        <v>0</v>
      </c>
      <c r="O33" s="7">
        <f t="shared" si="20"/>
        <v>0</v>
      </c>
      <c r="P33" s="7">
        <f t="shared" si="21"/>
        <v>0</v>
      </c>
      <c r="Q33" s="7">
        <f t="shared" si="23"/>
        <v>0</v>
      </c>
      <c r="R33" s="7">
        <f t="shared" si="8"/>
        <v>0</v>
      </c>
      <c r="S33" s="8">
        <f t="shared" si="0"/>
        <v>0</v>
      </c>
      <c r="T33" s="8">
        <f t="shared" si="9"/>
        <v>0</v>
      </c>
      <c r="U33" s="8">
        <f t="shared" si="10"/>
        <v>0</v>
      </c>
      <c r="V33" s="22">
        <f t="shared" si="1"/>
        <v>0</v>
      </c>
      <c r="W33" s="7">
        <f t="shared" si="25"/>
        <v>0</v>
      </c>
      <c r="X33" s="7">
        <f t="shared" si="25"/>
        <v>0</v>
      </c>
      <c r="Y33" s="7">
        <f t="shared" si="13"/>
        <v>0</v>
      </c>
      <c r="Z33" s="7">
        <f t="shared" si="14"/>
        <v>0</v>
      </c>
      <c r="AB33" s="7">
        <f t="shared" si="15"/>
        <v>0</v>
      </c>
      <c r="AD33" s="7">
        <f t="shared" si="16"/>
        <v>0</v>
      </c>
      <c r="AE33" s="6"/>
    </row>
    <row r="34" spans="2:31" x14ac:dyDescent="0.25">
      <c r="B34" s="15">
        <v>26</v>
      </c>
      <c r="C34" s="24"/>
      <c r="D34" s="28">
        <f t="shared" si="24"/>
        <v>0</v>
      </c>
      <c r="E34" s="26"/>
      <c r="F34" s="25">
        <f>F33+E34</f>
        <v>0</v>
      </c>
      <c r="G34" s="17">
        <f t="shared" si="18"/>
        <v>52</v>
      </c>
      <c r="H34" s="42">
        <f t="shared" si="19"/>
        <v>26</v>
      </c>
      <c r="I34" s="27">
        <f t="shared" si="2"/>
        <v>0</v>
      </c>
      <c r="J34" s="7">
        <f t="shared" si="3"/>
        <v>0</v>
      </c>
      <c r="K34" s="7">
        <f t="shared" si="4"/>
        <v>0</v>
      </c>
      <c r="L34" s="7">
        <f t="shared" si="5"/>
        <v>0</v>
      </c>
      <c r="M34" s="7">
        <f t="shared" si="6"/>
        <v>0</v>
      </c>
      <c r="N34" s="7">
        <f t="shared" si="7"/>
        <v>0</v>
      </c>
      <c r="O34" s="7">
        <f t="shared" si="20"/>
        <v>0</v>
      </c>
      <c r="P34" s="7">
        <f t="shared" si="21"/>
        <v>0</v>
      </c>
      <c r="Q34" s="7">
        <f t="shared" si="23"/>
        <v>0</v>
      </c>
      <c r="R34" s="7">
        <f t="shared" si="8"/>
        <v>0</v>
      </c>
      <c r="S34" s="8">
        <f t="shared" si="0"/>
        <v>0</v>
      </c>
      <c r="T34" s="8">
        <f t="shared" si="9"/>
        <v>0</v>
      </c>
      <c r="U34" s="8">
        <f t="shared" si="10"/>
        <v>0</v>
      </c>
      <c r="V34" s="22">
        <f t="shared" si="1"/>
        <v>0</v>
      </c>
      <c r="W34" s="7">
        <f t="shared" si="25"/>
        <v>0</v>
      </c>
      <c r="X34" s="7">
        <f t="shared" si="25"/>
        <v>0</v>
      </c>
      <c r="Y34" s="7">
        <f t="shared" si="13"/>
        <v>0</v>
      </c>
      <c r="Z34" s="7">
        <f t="shared" si="14"/>
        <v>0</v>
      </c>
      <c r="AB34" s="7">
        <f t="shared" si="15"/>
        <v>0</v>
      </c>
      <c r="AD34" s="7">
        <f t="shared" si="16"/>
        <v>0</v>
      </c>
      <c r="AE34" s="6"/>
    </row>
    <row r="35" spans="2:31" x14ac:dyDescent="0.25">
      <c r="B35" s="15">
        <f>B34+1</f>
        <v>27</v>
      </c>
      <c r="C35" s="24"/>
      <c r="D35" s="28">
        <f t="shared" si="24"/>
        <v>0</v>
      </c>
      <c r="E35" s="26"/>
      <c r="F35" s="25">
        <f t="shared" ref="F35:F60" si="26">F34+E35</f>
        <v>0</v>
      </c>
      <c r="G35" s="17">
        <f t="shared" si="18"/>
        <v>52</v>
      </c>
      <c r="H35" s="42">
        <f t="shared" si="19"/>
        <v>27</v>
      </c>
      <c r="I35" s="27">
        <f t="shared" si="2"/>
        <v>0</v>
      </c>
      <c r="J35" s="7">
        <f t="shared" si="3"/>
        <v>0</v>
      </c>
      <c r="K35" s="7">
        <f t="shared" si="4"/>
        <v>0</v>
      </c>
      <c r="L35" s="7">
        <f t="shared" si="5"/>
        <v>0</v>
      </c>
      <c r="M35" s="7">
        <f t="shared" si="6"/>
        <v>0</v>
      </c>
      <c r="N35" s="7">
        <f t="shared" si="7"/>
        <v>0</v>
      </c>
      <c r="O35" s="7">
        <f t="shared" si="20"/>
        <v>0</v>
      </c>
      <c r="P35" s="7">
        <f t="shared" si="21"/>
        <v>0</v>
      </c>
      <c r="Q35" s="7">
        <f t="shared" si="23"/>
        <v>0</v>
      </c>
      <c r="R35" s="7">
        <f t="shared" si="8"/>
        <v>0</v>
      </c>
      <c r="S35" s="8">
        <f t="shared" si="0"/>
        <v>0</v>
      </c>
      <c r="T35" s="8">
        <f t="shared" si="9"/>
        <v>0</v>
      </c>
      <c r="U35" s="8">
        <f t="shared" si="10"/>
        <v>0</v>
      </c>
      <c r="V35" s="22">
        <f t="shared" si="1"/>
        <v>0</v>
      </c>
      <c r="W35" s="7">
        <f t="shared" si="25"/>
        <v>0</v>
      </c>
      <c r="X35" s="7">
        <f t="shared" si="25"/>
        <v>0</v>
      </c>
      <c r="Y35" s="7">
        <f t="shared" si="13"/>
        <v>0</v>
      </c>
      <c r="Z35" s="7">
        <f t="shared" si="14"/>
        <v>0</v>
      </c>
      <c r="AB35" s="7">
        <f t="shared" si="15"/>
        <v>0</v>
      </c>
      <c r="AD35" s="7">
        <f t="shared" si="16"/>
        <v>0</v>
      </c>
      <c r="AE35" s="6"/>
    </row>
    <row r="36" spans="2:31" x14ac:dyDescent="0.25">
      <c r="B36" s="15">
        <f t="shared" ref="B36:B60" si="27">B35+1</f>
        <v>28</v>
      </c>
      <c r="C36" s="24"/>
      <c r="D36" s="28">
        <f t="shared" si="24"/>
        <v>0</v>
      </c>
      <c r="E36" s="26"/>
      <c r="F36" s="25">
        <f t="shared" si="26"/>
        <v>0</v>
      </c>
      <c r="G36" s="17">
        <f t="shared" si="18"/>
        <v>52</v>
      </c>
      <c r="H36" s="42">
        <f t="shared" si="19"/>
        <v>28</v>
      </c>
      <c r="I36" s="27">
        <f t="shared" si="2"/>
        <v>0</v>
      </c>
      <c r="J36" s="7">
        <f t="shared" si="3"/>
        <v>0</v>
      </c>
      <c r="K36" s="7">
        <f t="shared" si="4"/>
        <v>0</v>
      </c>
      <c r="L36" s="7">
        <f t="shared" si="5"/>
        <v>0</v>
      </c>
      <c r="M36" s="7">
        <f t="shared" si="6"/>
        <v>0</v>
      </c>
      <c r="N36" s="7">
        <f t="shared" si="7"/>
        <v>0</v>
      </c>
      <c r="O36" s="7">
        <f t="shared" si="20"/>
        <v>0</v>
      </c>
      <c r="P36" s="7">
        <f t="shared" si="21"/>
        <v>0</v>
      </c>
      <c r="Q36" s="7">
        <f t="shared" si="23"/>
        <v>0</v>
      </c>
      <c r="R36" s="7">
        <f t="shared" si="8"/>
        <v>0</v>
      </c>
      <c r="S36" s="8">
        <f t="shared" si="0"/>
        <v>0</v>
      </c>
      <c r="T36" s="8">
        <f t="shared" si="9"/>
        <v>0</v>
      </c>
      <c r="U36" s="8">
        <f t="shared" si="10"/>
        <v>0</v>
      </c>
      <c r="V36" s="22">
        <f t="shared" si="1"/>
        <v>0</v>
      </c>
      <c r="W36" s="7">
        <f t="shared" si="25"/>
        <v>0</v>
      </c>
      <c r="X36" s="7">
        <f t="shared" si="25"/>
        <v>0</v>
      </c>
      <c r="Y36" s="7">
        <f t="shared" si="13"/>
        <v>0</v>
      </c>
      <c r="Z36" s="7">
        <f t="shared" si="14"/>
        <v>0</v>
      </c>
      <c r="AB36" s="7">
        <f t="shared" si="15"/>
        <v>0</v>
      </c>
      <c r="AD36" s="7">
        <f t="shared" si="16"/>
        <v>0</v>
      </c>
      <c r="AE36" s="6"/>
    </row>
    <row r="37" spans="2:31" x14ac:dyDescent="0.25">
      <c r="B37" s="15">
        <f t="shared" si="27"/>
        <v>29</v>
      </c>
      <c r="C37" s="24"/>
      <c r="D37" s="28">
        <f t="shared" si="24"/>
        <v>0</v>
      </c>
      <c r="E37" s="26"/>
      <c r="F37" s="25">
        <f t="shared" si="26"/>
        <v>0</v>
      </c>
      <c r="G37" s="17">
        <f t="shared" si="18"/>
        <v>52</v>
      </c>
      <c r="H37" s="42">
        <f t="shared" si="19"/>
        <v>29</v>
      </c>
      <c r="I37" s="27">
        <f t="shared" si="2"/>
        <v>0</v>
      </c>
      <c r="J37" s="7">
        <f t="shared" si="3"/>
        <v>0</v>
      </c>
      <c r="K37" s="7">
        <f t="shared" si="4"/>
        <v>0</v>
      </c>
      <c r="L37" s="7">
        <f t="shared" si="5"/>
        <v>0</v>
      </c>
      <c r="M37" s="7">
        <f t="shared" si="6"/>
        <v>0</v>
      </c>
      <c r="N37" s="7">
        <f t="shared" si="7"/>
        <v>0</v>
      </c>
      <c r="O37" s="7">
        <f t="shared" si="20"/>
        <v>0</v>
      </c>
      <c r="P37" s="7">
        <f t="shared" si="21"/>
        <v>0</v>
      </c>
      <c r="Q37" s="7">
        <f t="shared" si="23"/>
        <v>0</v>
      </c>
      <c r="R37" s="7">
        <f t="shared" si="8"/>
        <v>0</v>
      </c>
      <c r="S37" s="8">
        <f t="shared" si="0"/>
        <v>0</v>
      </c>
      <c r="T37" s="8">
        <f t="shared" si="9"/>
        <v>0</v>
      </c>
      <c r="U37" s="8">
        <f t="shared" si="10"/>
        <v>0</v>
      </c>
      <c r="V37" s="22">
        <f t="shared" si="1"/>
        <v>0</v>
      </c>
      <c r="W37" s="7">
        <f t="shared" si="25"/>
        <v>0</v>
      </c>
      <c r="X37" s="7">
        <f t="shared" si="25"/>
        <v>0</v>
      </c>
      <c r="Y37" s="7">
        <f t="shared" si="13"/>
        <v>0</v>
      </c>
      <c r="Z37" s="7">
        <f t="shared" si="14"/>
        <v>0</v>
      </c>
      <c r="AB37" s="7">
        <f t="shared" si="15"/>
        <v>0</v>
      </c>
      <c r="AD37" s="7">
        <f t="shared" si="16"/>
        <v>0</v>
      </c>
      <c r="AE37" s="6"/>
    </row>
    <row r="38" spans="2:31" x14ac:dyDescent="0.25">
      <c r="B38" s="15">
        <f t="shared" si="27"/>
        <v>30</v>
      </c>
      <c r="C38" s="24"/>
      <c r="D38" s="28">
        <f t="shared" si="24"/>
        <v>0</v>
      </c>
      <c r="E38" s="26"/>
      <c r="F38" s="25">
        <f t="shared" si="26"/>
        <v>0</v>
      </c>
      <c r="G38" s="17">
        <f t="shared" si="18"/>
        <v>52</v>
      </c>
      <c r="H38" s="42">
        <f t="shared" si="19"/>
        <v>30</v>
      </c>
      <c r="I38" s="27">
        <f t="shared" si="2"/>
        <v>0</v>
      </c>
      <c r="J38" s="7">
        <f t="shared" si="3"/>
        <v>0</v>
      </c>
      <c r="K38" s="7">
        <f t="shared" si="4"/>
        <v>0</v>
      </c>
      <c r="L38" s="7">
        <f t="shared" si="5"/>
        <v>0</v>
      </c>
      <c r="M38" s="7">
        <f t="shared" si="6"/>
        <v>0</v>
      </c>
      <c r="N38" s="7">
        <f t="shared" si="7"/>
        <v>0</v>
      </c>
      <c r="O38" s="7">
        <f t="shared" si="20"/>
        <v>0</v>
      </c>
      <c r="P38" s="7">
        <f t="shared" si="21"/>
        <v>0</v>
      </c>
      <c r="Q38" s="7">
        <f t="shared" si="23"/>
        <v>0</v>
      </c>
      <c r="R38" s="7">
        <f t="shared" si="8"/>
        <v>0</v>
      </c>
      <c r="S38" s="8">
        <f t="shared" si="0"/>
        <v>0</v>
      </c>
      <c r="T38" s="8">
        <f t="shared" si="9"/>
        <v>0</v>
      </c>
      <c r="U38" s="8">
        <f t="shared" si="10"/>
        <v>0</v>
      </c>
      <c r="V38" s="22">
        <f t="shared" si="1"/>
        <v>0</v>
      </c>
      <c r="W38" s="7">
        <f t="shared" si="25"/>
        <v>0</v>
      </c>
      <c r="X38" s="7">
        <f t="shared" si="25"/>
        <v>0</v>
      </c>
      <c r="Y38" s="7">
        <f t="shared" si="13"/>
        <v>0</v>
      </c>
      <c r="Z38" s="7">
        <f t="shared" si="14"/>
        <v>0</v>
      </c>
      <c r="AB38" s="7">
        <f t="shared" si="15"/>
        <v>0</v>
      </c>
      <c r="AD38" s="7">
        <f t="shared" si="16"/>
        <v>0</v>
      </c>
      <c r="AE38" s="6"/>
    </row>
    <row r="39" spans="2:31" x14ac:dyDescent="0.25">
      <c r="B39" s="15">
        <f t="shared" si="27"/>
        <v>31</v>
      </c>
      <c r="C39" s="24"/>
      <c r="D39" s="28">
        <f t="shared" si="24"/>
        <v>0</v>
      </c>
      <c r="E39" s="26"/>
      <c r="F39" s="25">
        <f t="shared" si="26"/>
        <v>0</v>
      </c>
      <c r="G39" s="17">
        <f t="shared" si="18"/>
        <v>52</v>
      </c>
      <c r="H39" s="42">
        <f t="shared" si="19"/>
        <v>31</v>
      </c>
      <c r="I39" s="27">
        <f t="shared" si="2"/>
        <v>0</v>
      </c>
      <c r="J39" s="7">
        <f t="shared" si="3"/>
        <v>0</v>
      </c>
      <c r="K39" s="7">
        <f t="shared" si="4"/>
        <v>0</v>
      </c>
      <c r="L39" s="7">
        <f t="shared" si="5"/>
        <v>0</v>
      </c>
      <c r="M39" s="7">
        <f t="shared" si="6"/>
        <v>0</v>
      </c>
      <c r="N39" s="7">
        <f t="shared" si="7"/>
        <v>0</v>
      </c>
      <c r="O39" s="7">
        <f t="shared" si="20"/>
        <v>0</v>
      </c>
      <c r="P39" s="7">
        <f t="shared" si="21"/>
        <v>0</v>
      </c>
      <c r="Q39" s="7">
        <f t="shared" si="23"/>
        <v>0</v>
      </c>
      <c r="R39" s="7">
        <f t="shared" si="8"/>
        <v>0</v>
      </c>
      <c r="S39" s="8">
        <f t="shared" si="0"/>
        <v>0</v>
      </c>
      <c r="T39" s="8">
        <f t="shared" si="9"/>
        <v>0</v>
      </c>
      <c r="U39" s="8">
        <f t="shared" si="10"/>
        <v>0</v>
      </c>
      <c r="V39" s="22">
        <f t="shared" si="1"/>
        <v>0</v>
      </c>
      <c r="W39" s="7">
        <f t="shared" si="25"/>
        <v>0</v>
      </c>
      <c r="X39" s="7">
        <f t="shared" si="25"/>
        <v>0</v>
      </c>
      <c r="Y39" s="7">
        <f t="shared" si="13"/>
        <v>0</v>
      </c>
      <c r="Z39" s="7">
        <f t="shared" si="14"/>
        <v>0</v>
      </c>
      <c r="AB39" s="7">
        <f t="shared" si="15"/>
        <v>0</v>
      </c>
      <c r="AD39" s="7">
        <f t="shared" si="16"/>
        <v>0</v>
      </c>
      <c r="AE39" s="6"/>
    </row>
    <row r="40" spans="2:31" x14ac:dyDescent="0.25">
      <c r="B40" s="15">
        <f t="shared" si="27"/>
        <v>32</v>
      </c>
      <c r="C40" s="24"/>
      <c r="D40" s="28">
        <f t="shared" si="24"/>
        <v>0</v>
      </c>
      <c r="E40" s="26"/>
      <c r="F40" s="25">
        <f t="shared" si="26"/>
        <v>0</v>
      </c>
      <c r="G40" s="17">
        <f t="shared" si="18"/>
        <v>52</v>
      </c>
      <c r="H40" s="42">
        <f t="shared" si="19"/>
        <v>32</v>
      </c>
      <c r="I40" s="27">
        <f t="shared" si="2"/>
        <v>0</v>
      </c>
      <c r="J40" s="7">
        <f t="shared" si="3"/>
        <v>0</v>
      </c>
      <c r="K40" s="7">
        <f t="shared" si="4"/>
        <v>0</v>
      </c>
      <c r="L40" s="7">
        <f t="shared" si="5"/>
        <v>0</v>
      </c>
      <c r="M40" s="7">
        <f t="shared" si="6"/>
        <v>0</v>
      </c>
      <c r="N40" s="7">
        <f t="shared" si="7"/>
        <v>0</v>
      </c>
      <c r="O40" s="7">
        <f t="shared" si="20"/>
        <v>0</v>
      </c>
      <c r="P40" s="7">
        <f t="shared" si="21"/>
        <v>0</v>
      </c>
      <c r="Q40" s="7">
        <f t="shared" si="23"/>
        <v>0</v>
      </c>
      <c r="R40" s="7">
        <f t="shared" si="8"/>
        <v>0</v>
      </c>
      <c r="S40" s="8">
        <f t="shared" si="0"/>
        <v>0</v>
      </c>
      <c r="T40" s="8">
        <f t="shared" si="9"/>
        <v>0</v>
      </c>
      <c r="U40" s="8">
        <f t="shared" si="10"/>
        <v>0</v>
      </c>
      <c r="V40" s="22">
        <f t="shared" si="1"/>
        <v>0</v>
      </c>
      <c r="W40" s="7">
        <f t="shared" si="25"/>
        <v>0</v>
      </c>
      <c r="X40" s="7">
        <f t="shared" si="25"/>
        <v>0</v>
      </c>
      <c r="Y40" s="7">
        <f t="shared" si="13"/>
        <v>0</v>
      </c>
      <c r="Z40" s="7">
        <f t="shared" si="14"/>
        <v>0</v>
      </c>
      <c r="AB40" s="7">
        <f t="shared" si="15"/>
        <v>0</v>
      </c>
      <c r="AD40" s="7">
        <f t="shared" si="16"/>
        <v>0</v>
      </c>
      <c r="AE40" s="6"/>
    </row>
    <row r="41" spans="2:31" x14ac:dyDescent="0.25">
      <c r="B41" s="15">
        <f t="shared" si="27"/>
        <v>33</v>
      </c>
      <c r="C41" s="24"/>
      <c r="D41" s="28">
        <f t="shared" si="24"/>
        <v>0</v>
      </c>
      <c r="E41" s="26"/>
      <c r="F41" s="25">
        <f t="shared" si="26"/>
        <v>0</v>
      </c>
      <c r="G41" s="17">
        <f t="shared" si="18"/>
        <v>52</v>
      </c>
      <c r="H41" s="42">
        <f t="shared" si="19"/>
        <v>33</v>
      </c>
      <c r="I41" s="27">
        <f t="shared" si="2"/>
        <v>0</v>
      </c>
      <c r="J41" s="7">
        <f t="shared" si="3"/>
        <v>0</v>
      </c>
      <c r="K41" s="7">
        <f t="shared" si="4"/>
        <v>0</v>
      </c>
      <c r="L41" s="7">
        <f t="shared" si="5"/>
        <v>0</v>
      </c>
      <c r="M41" s="7">
        <f t="shared" si="6"/>
        <v>0</v>
      </c>
      <c r="N41" s="7">
        <f t="shared" si="7"/>
        <v>0</v>
      </c>
      <c r="O41" s="7">
        <f t="shared" si="20"/>
        <v>0</v>
      </c>
      <c r="P41" s="7">
        <f t="shared" si="21"/>
        <v>0</v>
      </c>
      <c r="Q41" s="7">
        <f t="shared" si="23"/>
        <v>0</v>
      </c>
      <c r="R41" s="7">
        <f t="shared" si="8"/>
        <v>0</v>
      </c>
      <c r="S41" s="8">
        <f t="shared" si="0"/>
        <v>0</v>
      </c>
      <c r="T41" s="8">
        <f t="shared" si="9"/>
        <v>0</v>
      </c>
      <c r="U41" s="8">
        <f t="shared" si="10"/>
        <v>0</v>
      </c>
      <c r="V41" s="22">
        <f t="shared" si="1"/>
        <v>0</v>
      </c>
      <c r="W41" s="7">
        <f t="shared" si="25"/>
        <v>0</v>
      </c>
      <c r="X41" s="7">
        <f t="shared" si="25"/>
        <v>0</v>
      </c>
      <c r="Y41" s="7">
        <f t="shared" si="13"/>
        <v>0</v>
      </c>
      <c r="Z41" s="7">
        <f t="shared" si="14"/>
        <v>0</v>
      </c>
      <c r="AB41" s="7">
        <f t="shared" si="15"/>
        <v>0</v>
      </c>
      <c r="AD41" s="7">
        <f t="shared" si="16"/>
        <v>0</v>
      </c>
      <c r="AE41" s="6"/>
    </row>
    <row r="42" spans="2:31" x14ac:dyDescent="0.25">
      <c r="B42" s="15">
        <f t="shared" si="27"/>
        <v>34</v>
      </c>
      <c r="C42" s="24"/>
      <c r="D42" s="28">
        <f t="shared" si="24"/>
        <v>0</v>
      </c>
      <c r="E42" s="26"/>
      <c r="F42" s="25">
        <f t="shared" si="26"/>
        <v>0</v>
      </c>
      <c r="G42" s="17">
        <f t="shared" si="18"/>
        <v>52</v>
      </c>
      <c r="H42" s="42">
        <f t="shared" si="19"/>
        <v>34</v>
      </c>
      <c r="I42" s="27">
        <f t="shared" si="2"/>
        <v>0</v>
      </c>
      <c r="J42" s="7">
        <f t="shared" si="3"/>
        <v>0</v>
      </c>
      <c r="K42" s="7">
        <f t="shared" si="4"/>
        <v>0</v>
      </c>
      <c r="L42" s="7">
        <f t="shared" si="5"/>
        <v>0</v>
      </c>
      <c r="M42" s="7">
        <f t="shared" si="6"/>
        <v>0</v>
      </c>
      <c r="N42" s="7">
        <f t="shared" si="7"/>
        <v>0</v>
      </c>
      <c r="O42" s="7">
        <f t="shared" si="20"/>
        <v>0</v>
      </c>
      <c r="P42" s="7">
        <f t="shared" si="21"/>
        <v>0</v>
      </c>
      <c r="Q42" s="7">
        <f t="shared" si="23"/>
        <v>0</v>
      </c>
      <c r="R42" s="7">
        <f t="shared" si="8"/>
        <v>0</v>
      </c>
      <c r="S42" s="8">
        <f t="shared" si="0"/>
        <v>0</v>
      </c>
      <c r="T42" s="8">
        <f t="shared" si="9"/>
        <v>0</v>
      </c>
      <c r="U42" s="8">
        <f t="shared" si="10"/>
        <v>0</v>
      </c>
      <c r="V42" s="22">
        <f t="shared" si="1"/>
        <v>0</v>
      </c>
      <c r="W42" s="7">
        <f t="shared" ref="W42:X60" si="28">IF(S42&gt;0,S42,0)</f>
        <v>0</v>
      </c>
      <c r="X42" s="7">
        <f t="shared" si="28"/>
        <v>0</v>
      </c>
      <c r="Y42" s="7">
        <f t="shared" si="13"/>
        <v>0</v>
      </c>
      <c r="Z42" s="7">
        <f t="shared" si="14"/>
        <v>0</v>
      </c>
      <c r="AB42" s="7">
        <f t="shared" si="15"/>
        <v>0</v>
      </c>
      <c r="AD42" s="7">
        <f t="shared" si="16"/>
        <v>0</v>
      </c>
      <c r="AE42" s="6"/>
    </row>
    <row r="43" spans="2:31" x14ac:dyDescent="0.25">
      <c r="B43" s="15">
        <f t="shared" si="27"/>
        <v>35</v>
      </c>
      <c r="C43" s="24"/>
      <c r="D43" s="28">
        <f t="shared" si="24"/>
        <v>0</v>
      </c>
      <c r="E43" s="26"/>
      <c r="F43" s="25">
        <f t="shared" si="26"/>
        <v>0</v>
      </c>
      <c r="G43" s="17">
        <f t="shared" si="18"/>
        <v>52</v>
      </c>
      <c r="H43" s="42">
        <f t="shared" si="19"/>
        <v>35</v>
      </c>
      <c r="I43" s="27">
        <f t="shared" si="2"/>
        <v>0</v>
      </c>
      <c r="J43" s="7">
        <f t="shared" si="3"/>
        <v>0</v>
      </c>
      <c r="K43" s="7">
        <f t="shared" si="4"/>
        <v>0</v>
      </c>
      <c r="L43" s="7">
        <f t="shared" si="5"/>
        <v>0</v>
      </c>
      <c r="M43" s="7">
        <f t="shared" si="6"/>
        <v>0</v>
      </c>
      <c r="N43" s="7">
        <f t="shared" si="7"/>
        <v>0</v>
      </c>
      <c r="O43" s="7">
        <f t="shared" si="20"/>
        <v>0</v>
      </c>
      <c r="P43" s="7">
        <f t="shared" si="21"/>
        <v>0</v>
      </c>
      <c r="Q43" s="7">
        <f t="shared" si="23"/>
        <v>0</v>
      </c>
      <c r="R43" s="7">
        <f t="shared" si="8"/>
        <v>0</v>
      </c>
      <c r="S43" s="8">
        <f t="shared" si="0"/>
        <v>0</v>
      </c>
      <c r="T43" s="8">
        <f t="shared" si="9"/>
        <v>0</v>
      </c>
      <c r="U43" s="8">
        <f t="shared" si="10"/>
        <v>0</v>
      </c>
      <c r="V43" s="22">
        <f t="shared" si="1"/>
        <v>0</v>
      </c>
      <c r="W43" s="7">
        <f t="shared" si="28"/>
        <v>0</v>
      </c>
      <c r="X43" s="7">
        <f t="shared" si="28"/>
        <v>0</v>
      </c>
      <c r="Y43" s="7">
        <f t="shared" si="13"/>
        <v>0</v>
      </c>
      <c r="Z43" s="7">
        <f t="shared" si="14"/>
        <v>0</v>
      </c>
      <c r="AB43" s="7">
        <f t="shared" si="15"/>
        <v>0</v>
      </c>
      <c r="AD43" s="7">
        <f t="shared" si="16"/>
        <v>0</v>
      </c>
      <c r="AE43" s="6"/>
    </row>
    <row r="44" spans="2:31" x14ac:dyDescent="0.25">
      <c r="B44" s="15">
        <f t="shared" si="27"/>
        <v>36</v>
      </c>
      <c r="C44" s="24"/>
      <c r="D44" s="28">
        <f t="shared" si="24"/>
        <v>0</v>
      </c>
      <c r="E44" s="26"/>
      <c r="F44" s="25">
        <f t="shared" si="26"/>
        <v>0</v>
      </c>
      <c r="G44" s="17">
        <f t="shared" si="18"/>
        <v>52</v>
      </c>
      <c r="H44" s="42">
        <f t="shared" si="19"/>
        <v>36</v>
      </c>
      <c r="I44" s="27">
        <f t="shared" si="2"/>
        <v>0</v>
      </c>
      <c r="J44" s="7">
        <f t="shared" si="3"/>
        <v>0</v>
      </c>
      <c r="K44" s="7">
        <f t="shared" si="4"/>
        <v>0</v>
      </c>
      <c r="L44" s="7">
        <f t="shared" si="5"/>
        <v>0</v>
      </c>
      <c r="M44" s="7">
        <f t="shared" si="6"/>
        <v>0</v>
      </c>
      <c r="N44" s="7">
        <f t="shared" si="7"/>
        <v>0</v>
      </c>
      <c r="O44" s="7">
        <f t="shared" si="20"/>
        <v>0</v>
      </c>
      <c r="P44" s="7">
        <f t="shared" si="21"/>
        <v>0</v>
      </c>
      <c r="Q44" s="7">
        <f t="shared" si="23"/>
        <v>0</v>
      </c>
      <c r="R44" s="7">
        <f t="shared" si="8"/>
        <v>0</v>
      </c>
      <c r="S44" s="8">
        <f t="shared" si="0"/>
        <v>0</v>
      </c>
      <c r="T44" s="8">
        <f t="shared" si="9"/>
        <v>0</v>
      </c>
      <c r="U44" s="8">
        <f t="shared" si="10"/>
        <v>0</v>
      </c>
      <c r="V44" s="22">
        <f t="shared" si="1"/>
        <v>0</v>
      </c>
      <c r="W44" s="7">
        <f t="shared" si="28"/>
        <v>0</v>
      </c>
      <c r="X44" s="7">
        <f t="shared" si="28"/>
        <v>0</v>
      </c>
      <c r="Y44" s="7">
        <f t="shared" si="13"/>
        <v>0</v>
      </c>
      <c r="Z44" s="7">
        <f t="shared" si="14"/>
        <v>0</v>
      </c>
      <c r="AB44" s="7">
        <f t="shared" si="15"/>
        <v>0</v>
      </c>
      <c r="AD44" s="7">
        <f t="shared" si="16"/>
        <v>0</v>
      </c>
      <c r="AE44" s="6"/>
    </row>
    <row r="45" spans="2:31" x14ac:dyDescent="0.25">
      <c r="B45" s="15">
        <f t="shared" si="27"/>
        <v>37</v>
      </c>
      <c r="C45" s="24"/>
      <c r="D45" s="28">
        <f t="shared" si="24"/>
        <v>0</v>
      </c>
      <c r="E45" s="26"/>
      <c r="F45" s="25">
        <f t="shared" si="26"/>
        <v>0</v>
      </c>
      <c r="G45" s="17">
        <f t="shared" si="18"/>
        <v>52</v>
      </c>
      <c r="H45" s="42">
        <f t="shared" si="19"/>
        <v>37</v>
      </c>
      <c r="I45" s="27">
        <f t="shared" si="2"/>
        <v>0</v>
      </c>
      <c r="J45" s="7">
        <f t="shared" si="3"/>
        <v>0</v>
      </c>
      <c r="K45" s="7">
        <f t="shared" si="4"/>
        <v>0</v>
      </c>
      <c r="L45" s="7">
        <f t="shared" si="5"/>
        <v>0</v>
      </c>
      <c r="M45" s="7">
        <f t="shared" si="6"/>
        <v>0</v>
      </c>
      <c r="N45" s="7">
        <f t="shared" si="7"/>
        <v>0</v>
      </c>
      <c r="O45" s="7">
        <f t="shared" si="20"/>
        <v>0</v>
      </c>
      <c r="P45" s="7">
        <f t="shared" si="21"/>
        <v>0</v>
      </c>
      <c r="Q45" s="7">
        <f t="shared" si="23"/>
        <v>0</v>
      </c>
      <c r="R45" s="7">
        <f t="shared" si="8"/>
        <v>0</v>
      </c>
      <c r="S45" s="8">
        <f t="shared" si="0"/>
        <v>0</v>
      </c>
      <c r="T45" s="8">
        <f t="shared" si="9"/>
        <v>0</v>
      </c>
      <c r="U45" s="8">
        <f t="shared" si="10"/>
        <v>0</v>
      </c>
      <c r="V45" s="22">
        <f t="shared" si="1"/>
        <v>0</v>
      </c>
      <c r="W45" s="7">
        <f t="shared" si="28"/>
        <v>0</v>
      </c>
      <c r="X45" s="7">
        <f t="shared" si="28"/>
        <v>0</v>
      </c>
      <c r="Y45" s="7">
        <f t="shared" si="13"/>
        <v>0</v>
      </c>
      <c r="Z45" s="7">
        <f t="shared" si="14"/>
        <v>0</v>
      </c>
      <c r="AB45" s="7">
        <f t="shared" si="15"/>
        <v>0</v>
      </c>
      <c r="AD45" s="7">
        <f t="shared" si="16"/>
        <v>0</v>
      </c>
      <c r="AE45" s="6"/>
    </row>
    <row r="46" spans="2:31" x14ac:dyDescent="0.25">
      <c r="B46" s="15">
        <f t="shared" si="27"/>
        <v>38</v>
      </c>
      <c r="C46" s="24"/>
      <c r="D46" s="28">
        <f t="shared" si="24"/>
        <v>0</v>
      </c>
      <c r="E46" s="26"/>
      <c r="F46" s="25">
        <f t="shared" si="26"/>
        <v>0</v>
      </c>
      <c r="G46" s="17">
        <f t="shared" si="18"/>
        <v>52</v>
      </c>
      <c r="H46" s="42">
        <f t="shared" si="19"/>
        <v>38</v>
      </c>
      <c r="I46" s="27">
        <f t="shared" si="2"/>
        <v>0</v>
      </c>
      <c r="J46" s="7">
        <f t="shared" si="3"/>
        <v>0</v>
      </c>
      <c r="K46" s="7">
        <f t="shared" si="4"/>
        <v>0</v>
      </c>
      <c r="L46" s="7">
        <f t="shared" si="5"/>
        <v>0</v>
      </c>
      <c r="M46" s="7">
        <f t="shared" si="6"/>
        <v>0</v>
      </c>
      <c r="N46" s="7">
        <f t="shared" si="7"/>
        <v>0</v>
      </c>
      <c r="O46" s="7">
        <f t="shared" si="20"/>
        <v>0</v>
      </c>
      <c r="P46" s="7">
        <f t="shared" si="21"/>
        <v>0</v>
      </c>
      <c r="Q46" s="7">
        <f t="shared" si="23"/>
        <v>0</v>
      </c>
      <c r="R46" s="7">
        <f t="shared" si="8"/>
        <v>0</v>
      </c>
      <c r="S46" s="8">
        <f t="shared" si="0"/>
        <v>0</v>
      </c>
      <c r="T46" s="8">
        <f t="shared" si="9"/>
        <v>0</v>
      </c>
      <c r="U46" s="8">
        <f t="shared" si="10"/>
        <v>0</v>
      </c>
      <c r="V46" s="22">
        <f t="shared" si="1"/>
        <v>0</v>
      </c>
      <c r="W46" s="7">
        <f t="shared" si="28"/>
        <v>0</v>
      </c>
      <c r="X46" s="7">
        <f t="shared" si="28"/>
        <v>0</v>
      </c>
      <c r="Y46" s="7">
        <f t="shared" si="13"/>
        <v>0</v>
      </c>
      <c r="Z46" s="7">
        <f t="shared" si="14"/>
        <v>0</v>
      </c>
      <c r="AB46" s="7">
        <f t="shared" si="15"/>
        <v>0</v>
      </c>
      <c r="AD46" s="7">
        <f t="shared" si="16"/>
        <v>0</v>
      </c>
      <c r="AE46" s="6"/>
    </row>
    <row r="47" spans="2:31" x14ac:dyDescent="0.25">
      <c r="B47" s="15">
        <f t="shared" si="27"/>
        <v>39</v>
      </c>
      <c r="C47" s="24"/>
      <c r="D47" s="28">
        <f t="shared" si="24"/>
        <v>0</v>
      </c>
      <c r="E47" s="26"/>
      <c r="F47" s="25">
        <f t="shared" si="26"/>
        <v>0</v>
      </c>
      <c r="G47" s="17">
        <f t="shared" si="18"/>
        <v>52</v>
      </c>
      <c r="H47" s="42">
        <f t="shared" si="19"/>
        <v>39</v>
      </c>
      <c r="I47" s="27">
        <f t="shared" si="2"/>
        <v>0</v>
      </c>
      <c r="J47" s="7">
        <f t="shared" si="3"/>
        <v>0</v>
      </c>
      <c r="K47" s="7">
        <f t="shared" si="4"/>
        <v>0</v>
      </c>
      <c r="L47" s="7">
        <f t="shared" si="5"/>
        <v>0</v>
      </c>
      <c r="M47" s="7">
        <f t="shared" si="6"/>
        <v>0</v>
      </c>
      <c r="N47" s="7">
        <f t="shared" si="7"/>
        <v>0</v>
      </c>
      <c r="O47" s="7">
        <f t="shared" si="20"/>
        <v>0</v>
      </c>
      <c r="P47" s="7">
        <f t="shared" si="21"/>
        <v>0</v>
      </c>
      <c r="Q47" s="7">
        <f t="shared" si="23"/>
        <v>0</v>
      </c>
      <c r="R47" s="7">
        <f t="shared" si="8"/>
        <v>0</v>
      </c>
      <c r="S47" s="8">
        <f t="shared" si="0"/>
        <v>0</v>
      </c>
      <c r="T47" s="8">
        <f t="shared" si="9"/>
        <v>0</v>
      </c>
      <c r="U47" s="8">
        <f t="shared" si="10"/>
        <v>0</v>
      </c>
      <c r="V47" s="22">
        <f t="shared" si="1"/>
        <v>0</v>
      </c>
      <c r="W47" s="7">
        <f t="shared" si="28"/>
        <v>0</v>
      </c>
      <c r="X47" s="7">
        <f t="shared" si="28"/>
        <v>0</v>
      </c>
      <c r="Y47" s="7">
        <f t="shared" si="13"/>
        <v>0</v>
      </c>
      <c r="Z47" s="7">
        <f t="shared" si="14"/>
        <v>0</v>
      </c>
      <c r="AB47" s="7">
        <f t="shared" si="15"/>
        <v>0</v>
      </c>
      <c r="AD47" s="7">
        <f t="shared" si="16"/>
        <v>0</v>
      </c>
      <c r="AE47" s="6"/>
    </row>
    <row r="48" spans="2:31" x14ac:dyDescent="0.25">
      <c r="B48" s="15">
        <f t="shared" si="27"/>
        <v>40</v>
      </c>
      <c r="C48" s="24"/>
      <c r="D48" s="28">
        <f t="shared" si="24"/>
        <v>0</v>
      </c>
      <c r="E48" s="26"/>
      <c r="F48" s="25">
        <f t="shared" si="26"/>
        <v>0</v>
      </c>
      <c r="G48" s="17">
        <f t="shared" si="18"/>
        <v>52</v>
      </c>
      <c r="H48" s="42">
        <f t="shared" si="19"/>
        <v>40</v>
      </c>
      <c r="I48" s="27">
        <f t="shared" si="2"/>
        <v>0</v>
      </c>
      <c r="J48" s="7">
        <f t="shared" si="3"/>
        <v>0</v>
      </c>
      <c r="K48" s="7">
        <f t="shared" si="4"/>
        <v>0</v>
      </c>
      <c r="L48" s="7">
        <f t="shared" si="5"/>
        <v>0</v>
      </c>
      <c r="M48" s="7">
        <f t="shared" si="6"/>
        <v>0</v>
      </c>
      <c r="N48" s="7">
        <f t="shared" si="7"/>
        <v>0</v>
      </c>
      <c r="O48" s="7">
        <f t="shared" si="20"/>
        <v>0</v>
      </c>
      <c r="P48" s="7">
        <f t="shared" si="21"/>
        <v>0</v>
      </c>
      <c r="Q48" s="7">
        <f t="shared" si="23"/>
        <v>0</v>
      </c>
      <c r="R48" s="7">
        <f t="shared" si="8"/>
        <v>0</v>
      </c>
      <c r="S48" s="8">
        <f t="shared" si="0"/>
        <v>0</v>
      </c>
      <c r="T48" s="8">
        <f t="shared" si="9"/>
        <v>0</v>
      </c>
      <c r="U48" s="8">
        <f t="shared" si="10"/>
        <v>0</v>
      </c>
      <c r="V48" s="22">
        <f t="shared" si="1"/>
        <v>0</v>
      </c>
      <c r="W48" s="7">
        <f t="shared" si="28"/>
        <v>0</v>
      </c>
      <c r="X48" s="7">
        <f t="shared" si="28"/>
        <v>0</v>
      </c>
      <c r="Y48" s="7">
        <f t="shared" si="13"/>
        <v>0</v>
      </c>
      <c r="Z48" s="7">
        <f t="shared" si="14"/>
        <v>0</v>
      </c>
      <c r="AB48" s="7">
        <f t="shared" si="15"/>
        <v>0</v>
      </c>
      <c r="AD48" s="7">
        <f t="shared" si="16"/>
        <v>0</v>
      </c>
      <c r="AE48" s="6"/>
    </row>
    <row r="49" spans="2:31" x14ac:dyDescent="0.25">
      <c r="B49" s="15">
        <f t="shared" si="27"/>
        <v>41</v>
      </c>
      <c r="C49" s="24"/>
      <c r="D49" s="28">
        <f t="shared" si="24"/>
        <v>0</v>
      </c>
      <c r="E49" s="26"/>
      <c r="F49" s="25">
        <f t="shared" si="26"/>
        <v>0</v>
      </c>
      <c r="G49" s="17">
        <f t="shared" si="18"/>
        <v>52</v>
      </c>
      <c r="H49" s="42">
        <f t="shared" si="19"/>
        <v>41</v>
      </c>
      <c r="I49" s="27">
        <f t="shared" si="2"/>
        <v>0</v>
      </c>
      <c r="J49" s="7">
        <f t="shared" si="3"/>
        <v>0</v>
      </c>
      <c r="K49" s="7">
        <f t="shared" si="4"/>
        <v>0</v>
      </c>
      <c r="L49" s="7">
        <f t="shared" si="5"/>
        <v>0</v>
      </c>
      <c r="M49" s="7">
        <f t="shared" si="6"/>
        <v>0</v>
      </c>
      <c r="N49" s="7">
        <f t="shared" si="7"/>
        <v>0</v>
      </c>
      <c r="O49" s="7">
        <f t="shared" si="20"/>
        <v>0</v>
      </c>
      <c r="P49" s="7">
        <f t="shared" si="21"/>
        <v>0</v>
      </c>
      <c r="Q49" s="7">
        <f t="shared" si="23"/>
        <v>0</v>
      </c>
      <c r="R49" s="7">
        <f t="shared" si="8"/>
        <v>0</v>
      </c>
      <c r="S49" s="8">
        <f t="shared" si="0"/>
        <v>0</v>
      </c>
      <c r="T49" s="8">
        <f t="shared" si="9"/>
        <v>0</v>
      </c>
      <c r="U49" s="8">
        <f t="shared" si="10"/>
        <v>0</v>
      </c>
      <c r="V49" s="22">
        <f t="shared" si="1"/>
        <v>0</v>
      </c>
      <c r="W49" s="7">
        <f t="shared" si="28"/>
        <v>0</v>
      </c>
      <c r="X49" s="7">
        <f t="shared" si="28"/>
        <v>0</v>
      </c>
      <c r="Y49" s="7">
        <f t="shared" si="13"/>
        <v>0</v>
      </c>
      <c r="Z49" s="7">
        <f t="shared" si="14"/>
        <v>0</v>
      </c>
      <c r="AB49" s="7">
        <f t="shared" si="15"/>
        <v>0</v>
      </c>
      <c r="AD49" s="7">
        <f t="shared" si="16"/>
        <v>0</v>
      </c>
      <c r="AE49" s="6"/>
    </row>
    <row r="50" spans="2:31" x14ac:dyDescent="0.25">
      <c r="B50" s="15">
        <f>B49+1</f>
        <v>42</v>
      </c>
      <c r="C50" s="24"/>
      <c r="D50" s="28">
        <f t="shared" si="24"/>
        <v>0</v>
      </c>
      <c r="E50" s="26"/>
      <c r="F50" s="25">
        <f t="shared" si="26"/>
        <v>0</v>
      </c>
      <c r="G50" s="17">
        <f t="shared" si="18"/>
        <v>52</v>
      </c>
      <c r="H50" s="42">
        <f t="shared" si="19"/>
        <v>42</v>
      </c>
      <c r="I50" s="27">
        <f t="shared" si="2"/>
        <v>0</v>
      </c>
      <c r="J50" s="7">
        <f t="shared" si="3"/>
        <v>0</v>
      </c>
      <c r="K50" s="7">
        <f t="shared" si="4"/>
        <v>0</v>
      </c>
      <c r="L50" s="7">
        <f t="shared" si="5"/>
        <v>0</v>
      </c>
      <c r="M50" s="7">
        <f t="shared" si="6"/>
        <v>0</v>
      </c>
      <c r="N50" s="7">
        <f t="shared" si="7"/>
        <v>0</v>
      </c>
      <c r="O50" s="7">
        <f t="shared" si="20"/>
        <v>0</v>
      </c>
      <c r="P50" s="7">
        <f t="shared" si="21"/>
        <v>0</v>
      </c>
      <c r="Q50" s="7">
        <f t="shared" si="23"/>
        <v>0</v>
      </c>
      <c r="R50" s="7">
        <f t="shared" si="8"/>
        <v>0</v>
      </c>
      <c r="S50" s="8">
        <f t="shared" si="0"/>
        <v>0</v>
      </c>
      <c r="T50" s="8">
        <f t="shared" si="9"/>
        <v>0</v>
      </c>
      <c r="U50" s="8">
        <f t="shared" si="10"/>
        <v>0</v>
      </c>
      <c r="V50" s="22">
        <f t="shared" si="1"/>
        <v>0</v>
      </c>
      <c r="W50" s="7">
        <f t="shared" si="28"/>
        <v>0</v>
      </c>
      <c r="X50" s="7">
        <f t="shared" si="28"/>
        <v>0</v>
      </c>
      <c r="Y50" s="7">
        <f t="shared" si="13"/>
        <v>0</v>
      </c>
      <c r="Z50" s="7">
        <f t="shared" si="14"/>
        <v>0</v>
      </c>
      <c r="AB50" s="7">
        <f t="shared" si="15"/>
        <v>0</v>
      </c>
      <c r="AD50" s="7">
        <f t="shared" si="16"/>
        <v>0</v>
      </c>
      <c r="AE50" s="6"/>
    </row>
    <row r="51" spans="2:31" x14ac:dyDescent="0.25">
      <c r="B51" s="15">
        <f t="shared" si="27"/>
        <v>43</v>
      </c>
      <c r="C51" s="24"/>
      <c r="D51" s="28">
        <f t="shared" si="24"/>
        <v>0</v>
      </c>
      <c r="E51" s="26"/>
      <c r="F51" s="25">
        <f t="shared" si="26"/>
        <v>0</v>
      </c>
      <c r="G51" s="17">
        <f t="shared" si="18"/>
        <v>52</v>
      </c>
      <c r="H51" s="42">
        <f t="shared" si="19"/>
        <v>43</v>
      </c>
      <c r="I51" s="27">
        <f t="shared" si="2"/>
        <v>0</v>
      </c>
      <c r="J51" s="7">
        <f t="shared" si="3"/>
        <v>0</v>
      </c>
      <c r="K51" s="7">
        <f t="shared" si="4"/>
        <v>0</v>
      </c>
      <c r="L51" s="7">
        <f t="shared" si="5"/>
        <v>0</v>
      </c>
      <c r="M51" s="7">
        <f t="shared" si="6"/>
        <v>0</v>
      </c>
      <c r="N51" s="7">
        <f t="shared" si="7"/>
        <v>0</v>
      </c>
      <c r="O51" s="7">
        <f t="shared" si="20"/>
        <v>0</v>
      </c>
      <c r="P51" s="7">
        <f t="shared" si="21"/>
        <v>0</v>
      </c>
      <c r="Q51" s="7">
        <f t="shared" si="23"/>
        <v>0</v>
      </c>
      <c r="R51" s="7">
        <f t="shared" si="8"/>
        <v>0</v>
      </c>
      <c r="S51" s="8">
        <f t="shared" si="0"/>
        <v>0</v>
      </c>
      <c r="T51" s="8">
        <f t="shared" si="9"/>
        <v>0</v>
      </c>
      <c r="U51" s="8">
        <f t="shared" si="10"/>
        <v>0</v>
      </c>
      <c r="V51" s="22">
        <f t="shared" si="1"/>
        <v>0</v>
      </c>
      <c r="W51" s="7">
        <f t="shared" si="28"/>
        <v>0</v>
      </c>
      <c r="X51" s="7">
        <f t="shared" si="28"/>
        <v>0</v>
      </c>
      <c r="Y51" s="7">
        <f t="shared" si="13"/>
        <v>0</v>
      </c>
      <c r="Z51" s="7">
        <f t="shared" si="14"/>
        <v>0</v>
      </c>
      <c r="AB51" s="7">
        <f t="shared" si="15"/>
        <v>0</v>
      </c>
      <c r="AD51" s="7">
        <f t="shared" si="16"/>
        <v>0</v>
      </c>
      <c r="AE51" s="6"/>
    </row>
    <row r="52" spans="2:31" x14ac:dyDescent="0.25">
      <c r="B52" s="15">
        <f t="shared" si="27"/>
        <v>44</v>
      </c>
      <c r="C52" s="24"/>
      <c r="D52" s="28">
        <f t="shared" si="24"/>
        <v>0</v>
      </c>
      <c r="E52" s="26"/>
      <c r="F52" s="25">
        <f t="shared" si="26"/>
        <v>0</v>
      </c>
      <c r="G52" s="17">
        <f t="shared" si="18"/>
        <v>52</v>
      </c>
      <c r="H52" s="42">
        <f t="shared" si="19"/>
        <v>44</v>
      </c>
      <c r="I52" s="27">
        <f t="shared" si="2"/>
        <v>0</v>
      </c>
      <c r="J52" s="7">
        <f t="shared" si="3"/>
        <v>0</v>
      </c>
      <c r="K52" s="7">
        <f t="shared" si="4"/>
        <v>0</v>
      </c>
      <c r="L52" s="7">
        <f t="shared" si="5"/>
        <v>0</v>
      </c>
      <c r="M52" s="7">
        <f t="shared" si="6"/>
        <v>0</v>
      </c>
      <c r="N52" s="7">
        <f t="shared" si="7"/>
        <v>0</v>
      </c>
      <c r="O52" s="7">
        <f t="shared" si="20"/>
        <v>0</v>
      </c>
      <c r="P52" s="7">
        <f t="shared" si="21"/>
        <v>0</v>
      </c>
      <c r="Q52" s="7">
        <f t="shared" si="23"/>
        <v>0</v>
      </c>
      <c r="R52" s="7">
        <f t="shared" si="8"/>
        <v>0</v>
      </c>
      <c r="S52" s="8">
        <f t="shared" si="0"/>
        <v>0</v>
      </c>
      <c r="T52" s="8">
        <f t="shared" si="9"/>
        <v>0</v>
      </c>
      <c r="U52" s="8">
        <f t="shared" si="10"/>
        <v>0</v>
      </c>
      <c r="V52" s="22">
        <f t="shared" si="1"/>
        <v>0</v>
      </c>
      <c r="W52" s="7">
        <f t="shared" si="28"/>
        <v>0</v>
      </c>
      <c r="X52" s="7">
        <f t="shared" si="28"/>
        <v>0</v>
      </c>
      <c r="Y52" s="7">
        <f t="shared" si="13"/>
        <v>0</v>
      </c>
      <c r="Z52" s="7">
        <f t="shared" si="14"/>
        <v>0</v>
      </c>
      <c r="AB52" s="7">
        <f t="shared" si="15"/>
        <v>0</v>
      </c>
      <c r="AD52" s="7">
        <f t="shared" si="16"/>
        <v>0</v>
      </c>
      <c r="AE52" s="6"/>
    </row>
    <row r="53" spans="2:31" x14ac:dyDescent="0.25">
      <c r="B53" s="15">
        <f t="shared" si="27"/>
        <v>45</v>
      </c>
      <c r="C53" s="24"/>
      <c r="D53" s="28">
        <f t="shared" si="24"/>
        <v>0</v>
      </c>
      <c r="E53" s="26"/>
      <c r="F53" s="25">
        <f t="shared" si="26"/>
        <v>0</v>
      </c>
      <c r="G53" s="17">
        <f t="shared" si="18"/>
        <v>52</v>
      </c>
      <c r="H53" s="42">
        <f t="shared" si="19"/>
        <v>45</v>
      </c>
      <c r="I53" s="27">
        <f t="shared" si="2"/>
        <v>0</v>
      </c>
      <c r="J53" s="7">
        <f t="shared" si="3"/>
        <v>0</v>
      </c>
      <c r="K53" s="7">
        <f t="shared" si="4"/>
        <v>0</v>
      </c>
      <c r="L53" s="7">
        <f t="shared" si="5"/>
        <v>0</v>
      </c>
      <c r="M53" s="7">
        <f t="shared" si="6"/>
        <v>0</v>
      </c>
      <c r="N53" s="7">
        <f t="shared" si="7"/>
        <v>0</v>
      </c>
      <c r="O53" s="7">
        <f t="shared" si="20"/>
        <v>0</v>
      </c>
      <c r="P53" s="7">
        <f t="shared" si="21"/>
        <v>0</v>
      </c>
      <c r="Q53" s="7">
        <f t="shared" si="23"/>
        <v>0</v>
      </c>
      <c r="R53" s="7">
        <f t="shared" si="8"/>
        <v>0</v>
      </c>
      <c r="S53" s="8">
        <f t="shared" si="0"/>
        <v>0</v>
      </c>
      <c r="T53" s="8">
        <f t="shared" si="9"/>
        <v>0</v>
      </c>
      <c r="U53" s="8">
        <f t="shared" si="10"/>
        <v>0</v>
      </c>
      <c r="V53" s="22">
        <f t="shared" si="1"/>
        <v>0</v>
      </c>
      <c r="W53" s="7">
        <f t="shared" si="28"/>
        <v>0</v>
      </c>
      <c r="X53" s="7">
        <f t="shared" si="28"/>
        <v>0</v>
      </c>
      <c r="Y53" s="7">
        <f t="shared" si="13"/>
        <v>0</v>
      </c>
      <c r="Z53" s="7">
        <f t="shared" si="14"/>
        <v>0</v>
      </c>
      <c r="AB53" s="7">
        <f t="shared" si="15"/>
        <v>0</v>
      </c>
      <c r="AD53" s="7">
        <f t="shared" si="16"/>
        <v>0</v>
      </c>
      <c r="AE53" s="6"/>
    </row>
    <row r="54" spans="2:31" x14ac:dyDescent="0.25">
      <c r="B54" s="15">
        <f t="shared" si="27"/>
        <v>46</v>
      </c>
      <c r="C54" s="24"/>
      <c r="D54" s="28">
        <f t="shared" si="24"/>
        <v>0</v>
      </c>
      <c r="E54" s="26"/>
      <c r="F54" s="25">
        <f t="shared" si="26"/>
        <v>0</v>
      </c>
      <c r="G54" s="17">
        <f t="shared" si="18"/>
        <v>52</v>
      </c>
      <c r="H54" s="42">
        <f t="shared" si="19"/>
        <v>46</v>
      </c>
      <c r="I54" s="27">
        <f t="shared" si="2"/>
        <v>0</v>
      </c>
      <c r="J54" s="7">
        <f t="shared" si="3"/>
        <v>0</v>
      </c>
      <c r="K54" s="7">
        <f t="shared" si="4"/>
        <v>0</v>
      </c>
      <c r="L54" s="7">
        <f t="shared" si="5"/>
        <v>0</v>
      </c>
      <c r="M54" s="7">
        <f t="shared" si="6"/>
        <v>0</v>
      </c>
      <c r="N54" s="7">
        <f t="shared" si="7"/>
        <v>0</v>
      </c>
      <c r="O54" s="7">
        <f t="shared" si="20"/>
        <v>0</v>
      </c>
      <c r="P54" s="7">
        <f t="shared" si="21"/>
        <v>0</v>
      </c>
      <c r="Q54" s="7">
        <f t="shared" si="23"/>
        <v>0</v>
      </c>
      <c r="R54" s="7">
        <f t="shared" si="8"/>
        <v>0</v>
      </c>
      <c r="S54" s="8">
        <f t="shared" si="0"/>
        <v>0</v>
      </c>
      <c r="T54" s="8">
        <f>(L54/G54*H54)-P54</f>
        <v>0</v>
      </c>
      <c r="U54" s="8">
        <f t="shared" si="10"/>
        <v>0</v>
      </c>
      <c r="V54" s="22">
        <f t="shared" si="1"/>
        <v>0</v>
      </c>
      <c r="W54" s="7">
        <f t="shared" si="28"/>
        <v>0</v>
      </c>
      <c r="X54" s="7">
        <f t="shared" si="28"/>
        <v>0</v>
      </c>
      <c r="Y54" s="7">
        <f t="shared" si="13"/>
        <v>0</v>
      </c>
      <c r="Z54" s="7">
        <f t="shared" si="14"/>
        <v>0</v>
      </c>
      <c r="AB54" s="7">
        <f t="shared" si="15"/>
        <v>0</v>
      </c>
      <c r="AD54" s="7">
        <f t="shared" si="16"/>
        <v>0</v>
      </c>
      <c r="AE54" s="6"/>
    </row>
    <row r="55" spans="2:31" x14ac:dyDescent="0.25">
      <c r="B55" s="15">
        <f t="shared" si="27"/>
        <v>47</v>
      </c>
      <c r="C55" s="24"/>
      <c r="D55" s="28">
        <f t="shared" si="24"/>
        <v>0</v>
      </c>
      <c r="E55" s="26"/>
      <c r="F55" s="25">
        <f t="shared" si="26"/>
        <v>0</v>
      </c>
      <c r="G55" s="17">
        <f t="shared" si="18"/>
        <v>52</v>
      </c>
      <c r="H55" s="42">
        <f t="shared" si="19"/>
        <v>47</v>
      </c>
      <c r="I55" s="27">
        <f t="shared" si="2"/>
        <v>0</v>
      </c>
      <c r="J55" s="7">
        <f t="shared" si="3"/>
        <v>0</v>
      </c>
      <c r="K55" s="7">
        <f t="shared" si="4"/>
        <v>0</v>
      </c>
      <c r="L55" s="7">
        <f t="shared" si="5"/>
        <v>0</v>
      </c>
      <c r="M55" s="7">
        <f t="shared" si="6"/>
        <v>0</v>
      </c>
      <c r="N55" s="7">
        <f t="shared" si="7"/>
        <v>0</v>
      </c>
      <c r="O55" s="7">
        <f t="shared" si="20"/>
        <v>0</v>
      </c>
      <c r="P55" s="7">
        <f t="shared" si="21"/>
        <v>0</v>
      </c>
      <c r="Q55" s="7">
        <f t="shared" si="23"/>
        <v>0</v>
      </c>
      <c r="R55" s="7">
        <f t="shared" si="8"/>
        <v>0</v>
      </c>
      <c r="S55" s="8">
        <f t="shared" si="0"/>
        <v>0</v>
      </c>
      <c r="T55" s="8">
        <f t="shared" si="9"/>
        <v>0</v>
      </c>
      <c r="U55" s="8">
        <f t="shared" si="10"/>
        <v>0</v>
      </c>
      <c r="V55" s="22">
        <f t="shared" si="1"/>
        <v>0</v>
      </c>
      <c r="W55" s="7">
        <f t="shared" si="28"/>
        <v>0</v>
      </c>
      <c r="X55" s="7">
        <f t="shared" si="28"/>
        <v>0</v>
      </c>
      <c r="Y55" s="7">
        <f t="shared" si="13"/>
        <v>0</v>
      </c>
      <c r="Z55" s="7">
        <f t="shared" si="14"/>
        <v>0</v>
      </c>
      <c r="AB55" s="7">
        <f t="shared" si="15"/>
        <v>0</v>
      </c>
      <c r="AD55" s="7">
        <f t="shared" si="16"/>
        <v>0</v>
      </c>
      <c r="AE55" s="6"/>
    </row>
    <row r="56" spans="2:31" x14ac:dyDescent="0.25">
      <c r="B56" s="15">
        <f t="shared" si="27"/>
        <v>48</v>
      </c>
      <c r="C56" s="24"/>
      <c r="D56" s="28">
        <f t="shared" si="24"/>
        <v>0</v>
      </c>
      <c r="E56" s="26"/>
      <c r="F56" s="25">
        <f t="shared" si="26"/>
        <v>0</v>
      </c>
      <c r="G56" s="17">
        <f t="shared" si="18"/>
        <v>52</v>
      </c>
      <c r="H56" s="42">
        <f t="shared" si="19"/>
        <v>48</v>
      </c>
      <c r="I56" s="27">
        <f t="shared" si="2"/>
        <v>0</v>
      </c>
      <c r="J56" s="7">
        <f t="shared" si="3"/>
        <v>0</v>
      </c>
      <c r="K56" s="7">
        <f t="shared" si="4"/>
        <v>0</v>
      </c>
      <c r="L56" s="7">
        <f t="shared" si="5"/>
        <v>0</v>
      </c>
      <c r="M56" s="7">
        <f t="shared" si="6"/>
        <v>0</v>
      </c>
      <c r="N56" s="7">
        <f t="shared" si="7"/>
        <v>0</v>
      </c>
      <c r="O56" s="7">
        <f t="shared" si="20"/>
        <v>0</v>
      </c>
      <c r="P56" s="7">
        <f t="shared" si="21"/>
        <v>0</v>
      </c>
      <c r="Q56" s="7">
        <f t="shared" si="23"/>
        <v>0</v>
      </c>
      <c r="R56" s="7">
        <f t="shared" si="8"/>
        <v>0</v>
      </c>
      <c r="S56" s="8">
        <f t="shared" si="0"/>
        <v>0</v>
      </c>
      <c r="T56" s="8">
        <f t="shared" si="9"/>
        <v>0</v>
      </c>
      <c r="U56" s="8">
        <f t="shared" si="10"/>
        <v>0</v>
      </c>
      <c r="V56" s="22">
        <f t="shared" si="1"/>
        <v>0</v>
      </c>
      <c r="W56" s="7">
        <f t="shared" si="28"/>
        <v>0</v>
      </c>
      <c r="X56" s="7">
        <f t="shared" si="28"/>
        <v>0</v>
      </c>
      <c r="Y56" s="7">
        <f t="shared" si="13"/>
        <v>0</v>
      </c>
      <c r="Z56" s="7">
        <f t="shared" si="14"/>
        <v>0</v>
      </c>
      <c r="AB56" s="7">
        <f t="shared" si="15"/>
        <v>0</v>
      </c>
      <c r="AD56" s="7">
        <f t="shared" si="16"/>
        <v>0</v>
      </c>
      <c r="AE56" s="6"/>
    </row>
    <row r="57" spans="2:31" x14ac:dyDescent="0.25">
      <c r="B57" s="15">
        <f t="shared" si="27"/>
        <v>49</v>
      </c>
      <c r="C57" s="24"/>
      <c r="D57" s="28">
        <f t="shared" si="24"/>
        <v>0</v>
      </c>
      <c r="E57" s="26"/>
      <c r="F57" s="25">
        <f t="shared" si="26"/>
        <v>0</v>
      </c>
      <c r="G57" s="17">
        <f t="shared" si="18"/>
        <v>52</v>
      </c>
      <c r="H57" s="42">
        <f t="shared" si="19"/>
        <v>49</v>
      </c>
      <c r="I57" s="27">
        <f t="shared" si="2"/>
        <v>0</v>
      </c>
      <c r="J57" s="7">
        <f t="shared" si="3"/>
        <v>0</v>
      </c>
      <c r="K57" s="7">
        <f t="shared" si="4"/>
        <v>0</v>
      </c>
      <c r="L57" s="7">
        <f t="shared" si="5"/>
        <v>0</v>
      </c>
      <c r="M57" s="7">
        <f t="shared" si="6"/>
        <v>0</v>
      </c>
      <c r="N57" s="7">
        <f t="shared" si="7"/>
        <v>0</v>
      </c>
      <c r="O57" s="7">
        <f t="shared" si="20"/>
        <v>0</v>
      </c>
      <c r="P57" s="7">
        <f t="shared" si="21"/>
        <v>0</v>
      </c>
      <c r="Q57" s="7">
        <f t="shared" si="23"/>
        <v>0</v>
      </c>
      <c r="R57" s="7">
        <f t="shared" si="8"/>
        <v>0</v>
      </c>
      <c r="S57" s="8">
        <f>IF(((K57/G57*H57)-O57)+IF(J57&gt;50000,(J57-50000)*20%+3600,IF(J57&gt;30000,(J57-30000)*18%,0))-IF(I57&gt;50000,(I57-50000)*20%+3600,IF(I57&gt;30000,(I57-30000)*18%,0))+X57+Y57+AB57&gt;((C57+E57)*0.5),((C57+E57)*0.5)-AB57-X57+Y57,((K57/G57*H57)-O57)+IF(J57&gt;50000,(J57-50000)*20%+3600,IF(J57&gt;30000,(J57-30000)*18%,0))-IF(I57&gt;50000,(I57-50000)*20%+3600,IF(I57&gt;30000,(I57-30000)*18%,0)))</f>
        <v>0</v>
      </c>
      <c r="T57" s="8">
        <f t="shared" si="9"/>
        <v>0</v>
      </c>
      <c r="U57" s="8">
        <f t="shared" si="10"/>
        <v>0</v>
      </c>
      <c r="V57" s="22">
        <f t="shared" si="1"/>
        <v>0</v>
      </c>
      <c r="W57" s="7">
        <f t="shared" si="28"/>
        <v>0</v>
      </c>
      <c r="X57" s="7">
        <f t="shared" si="28"/>
        <v>0</v>
      </c>
      <c r="Y57" s="7">
        <f t="shared" si="13"/>
        <v>0</v>
      </c>
      <c r="Z57" s="7">
        <f t="shared" si="14"/>
        <v>0</v>
      </c>
      <c r="AB57" s="7">
        <f t="shared" si="15"/>
        <v>0</v>
      </c>
      <c r="AD57" s="7">
        <f t="shared" si="16"/>
        <v>0</v>
      </c>
      <c r="AE57" s="6"/>
    </row>
    <row r="58" spans="2:31" x14ac:dyDescent="0.25">
      <c r="B58" s="15">
        <f t="shared" si="27"/>
        <v>50</v>
      </c>
      <c r="C58" s="24"/>
      <c r="D58" s="28">
        <f t="shared" si="24"/>
        <v>0</v>
      </c>
      <c r="E58" s="26"/>
      <c r="F58" s="25">
        <f t="shared" si="26"/>
        <v>0</v>
      </c>
      <c r="G58" s="17">
        <f t="shared" si="18"/>
        <v>52</v>
      </c>
      <c r="H58" s="42">
        <f t="shared" si="19"/>
        <v>50</v>
      </c>
      <c r="I58" s="27">
        <f t="shared" si="2"/>
        <v>0</v>
      </c>
      <c r="J58" s="7">
        <f t="shared" si="3"/>
        <v>0</v>
      </c>
      <c r="K58" s="7">
        <f t="shared" si="4"/>
        <v>0</v>
      </c>
      <c r="L58" s="7">
        <f t="shared" si="5"/>
        <v>0</v>
      </c>
      <c r="M58" s="7">
        <f t="shared" si="6"/>
        <v>0</v>
      </c>
      <c r="N58" s="7">
        <f t="shared" si="7"/>
        <v>0</v>
      </c>
      <c r="O58" s="7">
        <f t="shared" si="20"/>
        <v>0</v>
      </c>
      <c r="P58" s="7">
        <f t="shared" si="21"/>
        <v>0</v>
      </c>
      <c r="Q58" s="7">
        <f t="shared" si="23"/>
        <v>0</v>
      </c>
      <c r="R58" s="7">
        <f t="shared" si="8"/>
        <v>0</v>
      </c>
      <c r="S58" s="8">
        <f>IF(((K58/G58*H58)-O58)+IF(J58&gt;50000,(J58-50000)*20%+3600,IF(J58&gt;30000,(J58-30000)*18%,0))-IF(I58&gt;50000,(I58-50000)*20%+3600,IF(I58&gt;30000,(I58-30000)*18%,0))+X58+Y58+AB58&gt;((C58+E58)*0.5),((C58+E58)*0.5)-AB58-X58-Y58,((K58/G58*H58)-O58)+IF(J58&gt;50000,(J58-50000)*20%+3600,IF(J58&gt;30000,(J58-30000)*18%,0))-IF(I58&gt;50000,(I58-50000)*20%+3600,IF(I58&gt;30000,(I58-30000)*18%,0)))</f>
        <v>0</v>
      </c>
      <c r="T58" s="8">
        <f t="shared" si="9"/>
        <v>0</v>
      </c>
      <c r="U58" s="8">
        <f t="shared" si="10"/>
        <v>0</v>
      </c>
      <c r="V58" s="22">
        <f t="shared" si="1"/>
        <v>0</v>
      </c>
      <c r="W58" s="7">
        <f t="shared" si="28"/>
        <v>0</v>
      </c>
      <c r="X58" s="7">
        <f t="shared" si="28"/>
        <v>0</v>
      </c>
      <c r="Y58" s="7">
        <f t="shared" si="13"/>
        <v>0</v>
      </c>
      <c r="Z58" s="7">
        <f t="shared" si="14"/>
        <v>0</v>
      </c>
      <c r="AB58" s="7">
        <f t="shared" si="15"/>
        <v>0</v>
      </c>
      <c r="AD58" s="7">
        <f t="shared" si="16"/>
        <v>0</v>
      </c>
      <c r="AE58" s="6"/>
    </row>
    <row r="59" spans="2:31" x14ac:dyDescent="0.25">
      <c r="B59" s="15">
        <f>B58+1</f>
        <v>51</v>
      </c>
      <c r="C59" s="24"/>
      <c r="D59" s="28">
        <f t="shared" si="24"/>
        <v>0</v>
      </c>
      <c r="E59" s="26"/>
      <c r="F59" s="25">
        <f t="shared" si="26"/>
        <v>0</v>
      </c>
      <c r="G59" s="17">
        <f t="shared" si="18"/>
        <v>52</v>
      </c>
      <c r="H59" s="42">
        <f t="shared" si="19"/>
        <v>51</v>
      </c>
      <c r="I59" s="27">
        <f t="shared" si="2"/>
        <v>0</v>
      </c>
      <c r="J59" s="7">
        <f t="shared" si="3"/>
        <v>0</v>
      </c>
      <c r="K59" s="7">
        <f t="shared" si="4"/>
        <v>0</v>
      </c>
      <c r="L59" s="7">
        <f t="shared" si="5"/>
        <v>0</v>
      </c>
      <c r="M59" s="7">
        <f t="shared" si="6"/>
        <v>0</v>
      </c>
      <c r="N59" s="7">
        <f t="shared" si="7"/>
        <v>0</v>
      </c>
      <c r="O59" s="7">
        <f t="shared" si="20"/>
        <v>0</v>
      </c>
      <c r="P59" s="7">
        <f t="shared" si="21"/>
        <v>0</v>
      </c>
      <c r="Q59" s="7">
        <f t="shared" si="23"/>
        <v>0</v>
      </c>
      <c r="R59" s="7">
        <f t="shared" si="8"/>
        <v>0</v>
      </c>
      <c r="S59" s="8">
        <f>IF(((K59/G59*H59)-O59)+IF(J59&gt;50000,(J59-50000)*20%+3600,IF(J59&gt;30000,(J59-30000)*18%,0))-IF(I59&gt;50000,(I59-50000)*20%+3600,IF(I59&gt;30000,(I59-30000)*18%,0))+X59+Y59+AB59&gt;((C59+E59)*0.5),((C59+E59)*0.5)-AB59-X59-Y59,((K59/G59*H59)-O59)+IF(J59&gt;50000,(J59-50000)*20%+3600,IF(J59&gt;30000,(J59-30000)*18%,0))-IF(I59&gt;50000,(I59-50000)*20%+3600,IF(I59&gt;30000,(I59-30000)*18%,0)))</f>
        <v>0</v>
      </c>
      <c r="T59" s="8">
        <f t="shared" si="9"/>
        <v>0</v>
      </c>
      <c r="U59" s="8">
        <f t="shared" si="10"/>
        <v>0</v>
      </c>
      <c r="V59" s="22">
        <f t="shared" si="1"/>
        <v>0</v>
      </c>
      <c r="W59" s="7">
        <f t="shared" si="28"/>
        <v>0</v>
      </c>
      <c r="X59" s="7">
        <f t="shared" si="28"/>
        <v>0</v>
      </c>
      <c r="Y59" s="7">
        <f t="shared" si="13"/>
        <v>0</v>
      </c>
      <c r="Z59" s="7">
        <f t="shared" si="14"/>
        <v>0</v>
      </c>
      <c r="AB59" s="7">
        <f t="shared" si="15"/>
        <v>0</v>
      </c>
      <c r="AD59" s="7">
        <f t="shared" si="16"/>
        <v>0</v>
      </c>
      <c r="AE59" s="6"/>
    </row>
    <row r="60" spans="2:31" x14ac:dyDescent="0.25">
      <c r="B60" s="15">
        <f t="shared" si="27"/>
        <v>52</v>
      </c>
      <c r="C60" s="24"/>
      <c r="D60" s="28">
        <f t="shared" si="24"/>
        <v>0</v>
      </c>
      <c r="E60" s="26"/>
      <c r="F60" s="25">
        <f t="shared" si="26"/>
        <v>0</v>
      </c>
      <c r="G60" s="17">
        <f t="shared" si="18"/>
        <v>52</v>
      </c>
      <c r="H60" s="42">
        <f t="shared" si="19"/>
        <v>52</v>
      </c>
      <c r="I60" s="27">
        <f t="shared" si="2"/>
        <v>0</v>
      </c>
      <c r="J60" s="7">
        <f t="shared" si="3"/>
        <v>0</v>
      </c>
      <c r="K60" s="7">
        <f t="shared" si="4"/>
        <v>0</v>
      </c>
      <c r="L60" s="7">
        <f t="shared" si="5"/>
        <v>0</v>
      </c>
      <c r="M60" s="7">
        <f t="shared" si="6"/>
        <v>0</v>
      </c>
      <c r="N60" s="7">
        <f t="shared" si="7"/>
        <v>0</v>
      </c>
      <c r="O60" s="7">
        <f t="shared" si="20"/>
        <v>0</v>
      </c>
      <c r="P60" s="7">
        <f t="shared" si="21"/>
        <v>0</v>
      </c>
      <c r="Q60" s="7">
        <f t="shared" si="23"/>
        <v>0</v>
      </c>
      <c r="R60" s="7">
        <f t="shared" si="8"/>
        <v>0</v>
      </c>
      <c r="S60" s="8">
        <f>IF(((K60/G60*H60)-O60)+IF(J60&gt;50000,(J60-50000)*20%+3600,IF(J60&gt;30000,(J60-30000)*18%,0))-IF(I60&gt;50000,(I60-50000)*20%+3600,IF(I60&gt;30000,(I60-30000)*18%,0))+X60+Y60+AB60&gt;((C60+E60)*0.5),((C60+E60)*0.5)-AB60-X60-Y60,((K60/G60*H60)-O60)+IF(J60&gt;50000,(J60-50000)*20%+3600,IF(J60&gt;30000,(J60-30000)*18%,0))-IF(I60&gt;50000,(I60-50000)*20%+3600,IF(I60&gt;30000,(I60-30000)*18%,0)))</f>
        <v>0</v>
      </c>
      <c r="T60" s="8">
        <f t="shared" si="9"/>
        <v>0</v>
      </c>
      <c r="U60" s="8">
        <f t="shared" si="10"/>
        <v>0</v>
      </c>
      <c r="V60" s="22">
        <f t="shared" si="1"/>
        <v>0</v>
      </c>
      <c r="W60" s="7">
        <f t="shared" si="28"/>
        <v>0</v>
      </c>
      <c r="X60" s="7">
        <f t="shared" ref="X60" si="29">IF(T60&gt;0,T60,0)</f>
        <v>0</v>
      </c>
      <c r="Y60" s="7">
        <f t="shared" si="13"/>
        <v>0</v>
      </c>
      <c r="Z60" s="7">
        <f t="shared" si="14"/>
        <v>0</v>
      </c>
      <c r="AB60" s="7">
        <f t="shared" si="15"/>
        <v>0</v>
      </c>
      <c r="AD60" s="7">
        <f t="shared" si="16"/>
        <v>0</v>
      </c>
      <c r="AE60" s="6"/>
    </row>
    <row r="61" spans="2:31" x14ac:dyDescent="0.25">
      <c r="B61" s="15"/>
      <c r="C61" s="29"/>
      <c r="D61" s="28"/>
      <c r="E61" s="30"/>
      <c r="F61" s="25"/>
      <c r="G61" s="17"/>
      <c r="H61" s="7"/>
      <c r="I61" s="27"/>
      <c r="J61" s="7"/>
      <c r="K61" s="7"/>
      <c r="L61" s="7"/>
      <c r="M61" s="7"/>
      <c r="N61" s="7"/>
      <c r="O61" s="7"/>
      <c r="P61" s="7"/>
      <c r="Q61" s="7"/>
      <c r="R61" s="7"/>
      <c r="S61" s="8"/>
      <c r="T61" s="8"/>
      <c r="U61" s="8"/>
      <c r="V61" s="22"/>
      <c r="AE61" s="6"/>
    </row>
    <row r="62" spans="2:31" ht="15.75" thickBot="1" x14ac:dyDescent="0.3">
      <c r="B62" s="15"/>
      <c r="C62" s="31">
        <f>SUM(C9:C61)+D8</f>
        <v>0</v>
      </c>
      <c r="D62" s="32"/>
      <c r="E62" s="33">
        <f>SUM(E9:E61)</f>
        <v>0</v>
      </c>
      <c r="F62" s="32"/>
      <c r="G62" s="17"/>
      <c r="H62" s="32"/>
      <c r="I62" s="34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5">
        <f>SUM(W9:W61)</f>
        <v>0</v>
      </c>
      <c r="X62" s="35">
        <f>SUM(X9:X61)</f>
        <v>0</v>
      </c>
      <c r="Y62" s="35">
        <f>SUM(Y9:Y60)</f>
        <v>0</v>
      </c>
      <c r="Z62" s="35">
        <f>SUM(Z9:Z61)</f>
        <v>0</v>
      </c>
      <c r="AB62" s="35">
        <f>SUM(AB9:AB61)</f>
        <v>0</v>
      </c>
      <c r="AD62" s="35">
        <f>SUM(AD9:AD61)</f>
        <v>0</v>
      </c>
      <c r="AE62" s="6"/>
    </row>
    <row r="63" spans="2:31" ht="15.75" thickTop="1" x14ac:dyDescent="0.25">
      <c r="B63" s="15"/>
      <c r="C63" s="36"/>
      <c r="D63" s="25"/>
      <c r="E63" s="30"/>
      <c r="F63" s="25"/>
      <c r="G63" s="17"/>
      <c r="H63" s="6"/>
      <c r="I63" s="17"/>
      <c r="J63" s="6"/>
      <c r="O63" s="7"/>
      <c r="P63" s="7"/>
      <c r="Q63" s="7"/>
      <c r="R63" s="7"/>
      <c r="AE63" s="6"/>
    </row>
    <row r="64" spans="2:31" x14ac:dyDescent="0.25">
      <c r="B64" s="37" t="s">
        <v>29</v>
      </c>
      <c r="C64" s="36"/>
      <c r="D64" s="25"/>
      <c r="E64" s="30"/>
      <c r="F64" s="25"/>
      <c r="G64" s="17"/>
      <c r="H64" s="6"/>
      <c r="I64" s="17"/>
      <c r="J64" s="6"/>
      <c r="O64" s="7"/>
      <c r="P64" s="7"/>
      <c r="Q64" s="7"/>
      <c r="R64" s="7"/>
      <c r="S64" s="8"/>
      <c r="T64" s="8"/>
      <c r="U64" s="8"/>
      <c r="V64" s="8"/>
      <c r="Z64" s="7">
        <f>C62+E62</f>
        <v>0</v>
      </c>
      <c r="AE64" s="6"/>
    </row>
    <row r="65" spans="2:31" x14ac:dyDescent="0.25">
      <c r="B65" s="15"/>
      <c r="C65" s="36"/>
      <c r="D65" s="25"/>
      <c r="E65" s="30"/>
      <c r="F65" s="25"/>
      <c r="G65" s="17"/>
      <c r="H65" s="6"/>
      <c r="I65" s="17"/>
      <c r="J65" s="6"/>
      <c r="O65" s="7"/>
      <c r="P65" s="7"/>
      <c r="Q65" s="7"/>
      <c r="R65" s="7"/>
      <c r="AE65" s="6"/>
    </row>
    <row r="66" spans="2:31" x14ac:dyDescent="0.25">
      <c r="B66" s="17" t="s">
        <v>30</v>
      </c>
      <c r="C66" s="38"/>
      <c r="D66" s="6"/>
      <c r="E66" s="39"/>
      <c r="F66" s="6"/>
      <c r="G66" s="17"/>
      <c r="H66" s="6"/>
      <c r="I66" s="17"/>
      <c r="J66" s="6"/>
      <c r="O66" s="7"/>
      <c r="P66" s="7"/>
      <c r="Q66" s="7"/>
      <c r="R66" s="7"/>
      <c r="V66" s="7"/>
      <c r="W66" s="7">
        <f>IF(Z64&gt;50000,(Z64-50000)*20%+3600,IF(Z64&gt;30000,(Z64-30000)*18%,0))</f>
        <v>0</v>
      </c>
      <c r="X66" s="7">
        <f>IF(Z64&gt;1000000,(Z64-1000000)*19%+124900,IF(Z64&gt;500000,(Z64-500000)*18%+34900,IF(Z64&gt;450000,(Z64-450000)*17%+26400,IF(Z64&gt;400000,(Z64-400000)*16%+18400,IF(Z64&gt;350000,(Z64-350000)*15%+10900,IF(Z64&gt;300000,(Z64-300000)*14%+3900,IF(Z64&gt;270000,(Z64-270000)*13%,0)))))))</f>
        <v>0</v>
      </c>
      <c r="Y66" s="7">
        <f>IF(Z64&gt;270000,(Z64-270000)*10%,0)</f>
        <v>0</v>
      </c>
      <c r="Z66" s="7">
        <f>W66+X66+Y66</f>
        <v>0</v>
      </c>
      <c r="AE66" s="6"/>
    </row>
    <row r="67" spans="2:31" x14ac:dyDescent="0.25">
      <c r="B67" s="17"/>
      <c r="C67" s="38"/>
      <c r="D67" s="6"/>
      <c r="E67" s="39"/>
      <c r="F67" s="6"/>
      <c r="G67" s="17"/>
      <c r="H67" s="6"/>
      <c r="I67" s="17"/>
      <c r="J67" s="6"/>
      <c r="O67" s="7"/>
      <c r="P67" s="7"/>
      <c r="Q67" s="7"/>
      <c r="R67" s="7"/>
      <c r="AE67" s="6"/>
    </row>
    <row r="68" spans="2:31" x14ac:dyDescent="0.25">
      <c r="B68" s="17" t="s">
        <v>31</v>
      </c>
      <c r="C68" s="38"/>
      <c r="D68" s="6"/>
      <c r="E68" s="39"/>
      <c r="F68" s="6"/>
      <c r="G68" s="17"/>
      <c r="H68" s="6"/>
      <c r="I68" s="17"/>
      <c r="J68" s="6"/>
      <c r="O68" s="7"/>
      <c r="P68" s="7"/>
      <c r="Q68" s="7"/>
      <c r="R68" s="7"/>
      <c r="S68" s="8"/>
      <c r="T68" s="8"/>
      <c r="U68" s="8"/>
      <c r="V68" s="8"/>
      <c r="W68" s="40">
        <f>W62-W66</f>
        <v>0</v>
      </c>
      <c r="X68" s="40">
        <f>X62-X66</f>
        <v>0</v>
      </c>
      <c r="Y68" s="40">
        <f>Y62-Y66</f>
        <v>0</v>
      </c>
      <c r="Z68" s="40">
        <f>Z62-Z66</f>
        <v>0</v>
      </c>
      <c r="AE68" s="6"/>
    </row>
    <row r="69" spans="2:31" x14ac:dyDescent="0.25">
      <c r="B69" s="17"/>
      <c r="C69" s="38"/>
      <c r="D69" s="6"/>
      <c r="E69" s="39"/>
      <c r="F69" s="6"/>
      <c r="G69" s="17"/>
      <c r="H69" s="6"/>
      <c r="I69" s="17"/>
      <c r="J69" s="6"/>
      <c r="AE69" s="6"/>
    </row>
    <row r="70" spans="2:31" x14ac:dyDescent="0.25">
      <c r="B70" s="17"/>
      <c r="C70" s="38"/>
      <c r="D70" s="6"/>
      <c r="E70" s="39"/>
      <c r="F70" s="6"/>
      <c r="G70" s="17"/>
      <c r="H70" s="6"/>
      <c r="I70" s="17"/>
      <c r="J70" s="6"/>
      <c r="AE70" s="6"/>
    </row>
    <row r="71" spans="2:31" x14ac:dyDescent="0.25">
      <c r="B71" s="17"/>
      <c r="C71" s="38"/>
      <c r="D71" s="6"/>
      <c r="E71" s="39"/>
      <c r="F71" s="6"/>
      <c r="G71" s="17"/>
      <c r="H71" s="6"/>
      <c r="I71" s="17"/>
      <c r="J71" s="6"/>
      <c r="AE71" s="6"/>
    </row>
    <row r="72" spans="2:31" x14ac:dyDescent="0.25">
      <c r="B72" s="17"/>
      <c r="C72" s="38"/>
      <c r="D72" s="6" t="s">
        <v>33</v>
      </c>
      <c r="E72" s="39"/>
      <c r="F72" s="6"/>
      <c r="G72" s="17"/>
      <c r="H72" s="6"/>
      <c r="I72" s="17"/>
      <c r="J72" s="6"/>
      <c r="AE72" s="6"/>
    </row>
    <row r="73" spans="2:31" x14ac:dyDescent="0.25">
      <c r="C73" s="38"/>
      <c r="D73" s="6" t="s">
        <v>35</v>
      </c>
      <c r="AE73" s="6"/>
    </row>
    <row r="74" spans="2:31" x14ac:dyDescent="0.25">
      <c r="C74" s="38"/>
      <c r="D74" s="6"/>
      <c r="AE74" s="6"/>
    </row>
    <row r="75" spans="2:31" x14ac:dyDescent="0.25">
      <c r="C75" s="38"/>
      <c r="D75" s="6" t="s">
        <v>37</v>
      </c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2:31" x14ac:dyDescent="0.25">
      <c r="C76" s="38"/>
      <c r="D76" s="6" t="s">
        <v>39</v>
      </c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2:31" x14ac:dyDescent="0.25">
      <c r="C77" s="38"/>
      <c r="D77" s="6"/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2:31" x14ac:dyDescent="0.25">
      <c r="C78" s="38"/>
      <c r="D78" s="6" t="s">
        <v>41</v>
      </c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2:31" x14ac:dyDescent="0.25">
      <c r="C79" s="38"/>
      <c r="D79" s="6" t="s">
        <v>43</v>
      </c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2:31" x14ac:dyDescent="0.25">
      <c r="C80" s="38"/>
      <c r="D80" s="6"/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pans="3:31" x14ac:dyDescent="0.25">
      <c r="D81" s="4" t="s">
        <v>45</v>
      </c>
      <c r="E81" s="6"/>
      <c r="F81" s="6"/>
      <c r="G81" s="6"/>
      <c r="H81" s="6"/>
      <c r="I81" s="6"/>
      <c r="J81" s="6"/>
      <c r="W81" s="6"/>
      <c r="X81" s="6"/>
      <c r="Y81" s="6"/>
      <c r="Z81" s="6"/>
      <c r="AB81" s="6"/>
      <c r="AC81" s="6"/>
      <c r="AD81" s="6"/>
      <c r="AE81" s="6"/>
    </row>
    <row r="82" spans="3:31" x14ac:dyDescent="0.25">
      <c r="C82" s="38"/>
      <c r="D82" s="6" t="s">
        <v>47</v>
      </c>
      <c r="E82" s="6"/>
      <c r="F82" s="6"/>
      <c r="G82" s="6"/>
      <c r="H82" s="6"/>
      <c r="I82" s="6"/>
      <c r="J82" s="6"/>
      <c r="W82" s="6"/>
      <c r="X82" s="6"/>
      <c r="Y82" s="6"/>
      <c r="Z82" s="6"/>
      <c r="AB82" s="6"/>
      <c r="AC82" s="6"/>
      <c r="AD82" s="6"/>
      <c r="AE82" s="6"/>
    </row>
    <row r="83" spans="3:31" x14ac:dyDescent="0.25">
      <c r="C83" s="38"/>
      <c r="D83" s="6" t="s">
        <v>21</v>
      </c>
      <c r="E83" s="6"/>
      <c r="F83" s="6"/>
      <c r="G83" s="6"/>
      <c r="H83" s="6"/>
      <c r="I83" s="6"/>
      <c r="J83" s="6"/>
      <c r="W83" s="6"/>
      <c r="X83" s="6"/>
      <c r="Y83" s="6"/>
      <c r="Z83" s="6"/>
      <c r="AB83" s="6"/>
      <c r="AC83" s="6"/>
      <c r="AD83" s="6"/>
      <c r="AE83" s="6"/>
    </row>
    <row r="84" spans="3:31" x14ac:dyDescent="0.25">
      <c r="C84" s="38"/>
      <c r="D84" s="6"/>
      <c r="E84" s="6"/>
      <c r="F84" s="6"/>
      <c r="G84" s="6"/>
      <c r="H84" s="6"/>
      <c r="I84" s="6"/>
      <c r="J84" s="6"/>
      <c r="W84" s="6"/>
      <c r="X84" s="6"/>
      <c r="Y84" s="6"/>
      <c r="Z84" s="6"/>
      <c r="AB84" s="6"/>
      <c r="AC84" s="6"/>
      <c r="AD84" s="6"/>
      <c r="AE84" s="6"/>
    </row>
    <row r="85" spans="3:31" x14ac:dyDescent="0.25">
      <c r="C85" s="38"/>
      <c r="D85" s="6"/>
      <c r="E85" s="6"/>
      <c r="F85" s="6"/>
      <c r="G85" s="6"/>
      <c r="H85" s="6"/>
      <c r="I85" s="6"/>
      <c r="J85" s="6"/>
      <c r="W85" s="6"/>
      <c r="X85" s="6"/>
      <c r="Y85" s="6"/>
      <c r="Z85" s="6"/>
      <c r="AB85" s="6"/>
      <c r="AC85" s="6"/>
      <c r="AD85" s="6"/>
      <c r="AE85" s="6"/>
    </row>
    <row r="86" spans="3:31" x14ac:dyDescent="0.25">
      <c r="C86" s="38"/>
      <c r="D86" s="6" t="s">
        <v>50</v>
      </c>
      <c r="E86" s="6"/>
      <c r="F86" s="6"/>
      <c r="G86" s="6"/>
      <c r="H86" s="6"/>
      <c r="I86" s="6"/>
      <c r="J86" s="6"/>
      <c r="W86" s="6"/>
      <c r="X86" s="6"/>
      <c r="Y86" s="6"/>
      <c r="Z86" s="6"/>
      <c r="AB86" s="6"/>
      <c r="AC86" s="6"/>
      <c r="AD86" s="6"/>
      <c r="AE86" s="6"/>
    </row>
    <row r="87" spans="3:31" x14ac:dyDescent="0.25">
      <c r="C87" s="38"/>
      <c r="D87" s="6"/>
      <c r="E87" s="6"/>
      <c r="F87" s="6"/>
      <c r="G87" s="6"/>
      <c r="H87" s="6"/>
      <c r="I87" s="6"/>
      <c r="J87" s="6"/>
      <c r="W87" s="6"/>
      <c r="X87" s="6"/>
      <c r="Y87" s="6"/>
      <c r="Z87" s="6"/>
      <c r="AB87" s="6"/>
      <c r="AC87" s="6"/>
      <c r="AD87" s="6"/>
      <c r="AE87" s="6"/>
    </row>
    <row r="88" spans="3:31" x14ac:dyDescent="0.25">
      <c r="C88" s="38"/>
      <c r="D88" s="6" t="s">
        <v>52</v>
      </c>
      <c r="E88" s="6"/>
      <c r="F88" s="6"/>
      <c r="G88" s="6"/>
      <c r="H88" s="6"/>
      <c r="I88" s="6"/>
      <c r="J88" s="6"/>
      <c r="W88" s="6"/>
      <c r="X88" s="6"/>
      <c r="Y88" s="6"/>
      <c r="Z88" s="6"/>
      <c r="AB88" s="6"/>
      <c r="AC88" s="6"/>
      <c r="AD88" s="6"/>
      <c r="AE88" s="6"/>
    </row>
    <row r="89" spans="3:31" x14ac:dyDescent="0.25">
      <c r="C89" s="38"/>
      <c r="D89" s="6"/>
      <c r="E89" s="6"/>
      <c r="F89" s="6"/>
      <c r="G89" s="6"/>
      <c r="H89" s="6"/>
      <c r="I89" s="6"/>
      <c r="J89" s="6"/>
      <c r="W89" s="6"/>
      <c r="X89" s="6"/>
      <c r="Y89" s="6"/>
      <c r="Z89" s="6"/>
      <c r="AB89" s="6"/>
      <c r="AC89" s="6"/>
      <c r="AD89" s="6"/>
      <c r="AE89" s="6"/>
    </row>
    <row r="90" spans="3:31" x14ac:dyDescent="0.25">
      <c r="D90" s="4" t="s">
        <v>54</v>
      </c>
      <c r="E90" s="6"/>
      <c r="F90" s="6"/>
      <c r="G90" s="6"/>
      <c r="H90" s="6"/>
      <c r="I90" s="6"/>
      <c r="J90" s="6"/>
      <c r="W90" s="6"/>
      <c r="X90" s="6"/>
      <c r="Y90" s="6"/>
      <c r="Z90" s="6"/>
      <c r="AB90" s="6"/>
      <c r="AC90" s="6"/>
      <c r="AD90" s="6"/>
      <c r="AE90" s="6"/>
    </row>
    <row r="91" spans="3:31" x14ac:dyDescent="0.25">
      <c r="D91" s="4" t="s">
        <v>56</v>
      </c>
      <c r="E91" s="6"/>
      <c r="F91" s="6"/>
      <c r="G91" s="6"/>
      <c r="H91" s="6"/>
      <c r="I91" s="6"/>
      <c r="J91" s="6"/>
      <c r="W91" s="6"/>
      <c r="X91" s="6"/>
      <c r="Y91" s="6"/>
      <c r="Z91" s="6"/>
      <c r="AB91" s="6"/>
      <c r="AC91" s="6"/>
      <c r="AD91" s="6"/>
      <c r="AE91" s="6"/>
    </row>
    <row r="92" spans="3:31" x14ac:dyDescent="0.25">
      <c r="C92" s="5"/>
      <c r="D92" s="2" t="s">
        <v>58</v>
      </c>
      <c r="E92" s="6"/>
      <c r="F92" s="6"/>
      <c r="G92" s="6"/>
      <c r="H92" s="6"/>
      <c r="I92" s="6"/>
      <c r="J92" s="6"/>
      <c r="W92" s="6"/>
      <c r="X92" s="6"/>
      <c r="Y92" s="6"/>
      <c r="Z92" s="6"/>
      <c r="AB92" s="6"/>
      <c r="AC92" s="6"/>
      <c r="AD92" s="6"/>
      <c r="AE92" s="6"/>
    </row>
    <row r="93" spans="3:31" x14ac:dyDescent="0.25">
      <c r="E93" s="6"/>
      <c r="F93" s="6"/>
      <c r="G93" s="6"/>
      <c r="H93" s="6"/>
      <c r="I93" s="6"/>
      <c r="J93" s="6"/>
      <c r="W93" s="6"/>
      <c r="X93" s="6"/>
      <c r="Y93" s="6"/>
      <c r="Z93" s="6"/>
      <c r="AB93" s="6"/>
      <c r="AC93" s="6"/>
      <c r="AD93" s="6"/>
      <c r="AE93" s="6"/>
    </row>
    <row r="94" spans="3:31" x14ac:dyDescent="0.25">
      <c r="E94" s="6"/>
      <c r="F94" s="6"/>
      <c r="G94" s="6"/>
      <c r="H94" s="6"/>
      <c r="I94" s="6"/>
      <c r="J94" s="6"/>
      <c r="W94" s="6"/>
      <c r="X94" s="6"/>
      <c r="Y94" s="6"/>
      <c r="Z94" s="6"/>
      <c r="AB94" s="6"/>
      <c r="AC94" s="6"/>
      <c r="AD94" s="6"/>
      <c r="AE94" s="6"/>
    </row>
    <row r="95" spans="3:31" x14ac:dyDescent="0.25">
      <c r="E95" s="6"/>
      <c r="F95" s="6"/>
      <c r="G95" s="6"/>
      <c r="H95" s="6"/>
      <c r="I95" s="6"/>
      <c r="J95" s="6"/>
      <c r="W95" s="6"/>
      <c r="X95" s="6"/>
      <c r="Y95" s="6"/>
      <c r="Z95" s="6"/>
      <c r="AB95" s="6"/>
      <c r="AC95" s="6"/>
      <c r="AD95" s="6"/>
      <c r="AE95" s="6"/>
    </row>
    <row r="96" spans="3:31" x14ac:dyDescent="0.25">
      <c r="E96" s="6"/>
      <c r="F96" s="6"/>
      <c r="G96" s="6"/>
      <c r="H96" s="6"/>
      <c r="I96" s="6"/>
      <c r="J96" s="6"/>
      <c r="W96" s="6"/>
      <c r="X96" s="6"/>
      <c r="Y96" s="6"/>
      <c r="Z96" s="6"/>
      <c r="AB96" s="6"/>
      <c r="AC96" s="6"/>
      <c r="AD96" s="6"/>
      <c r="AE96" s="6"/>
    </row>
    <row r="97" spans="2:31" x14ac:dyDescent="0.25">
      <c r="E97" s="6"/>
      <c r="F97" s="6"/>
      <c r="G97" s="6"/>
      <c r="H97" s="6"/>
      <c r="I97" s="6"/>
      <c r="J97" s="6"/>
      <c r="W97" s="6"/>
      <c r="X97" s="6"/>
      <c r="Y97" s="6"/>
      <c r="Z97" s="6"/>
      <c r="AB97" s="6"/>
      <c r="AC97" s="6"/>
      <c r="AD97" s="6"/>
      <c r="AE97" s="6"/>
    </row>
    <row r="98" spans="2:31" x14ac:dyDescent="0.25">
      <c r="E98" s="6"/>
      <c r="F98" s="6"/>
      <c r="G98" s="6"/>
      <c r="H98" s="6"/>
      <c r="I98" s="6"/>
      <c r="J98" s="6"/>
      <c r="W98" s="6"/>
      <c r="X98" s="6"/>
      <c r="Y98" s="6"/>
      <c r="Z98" s="6"/>
      <c r="AB98" s="6"/>
      <c r="AC98" s="6"/>
      <c r="AD98" s="6"/>
      <c r="AE98" s="6"/>
    </row>
    <row r="99" spans="2:31" x14ac:dyDescent="0.25">
      <c r="E99" s="6"/>
      <c r="F99" s="6"/>
      <c r="G99" s="6"/>
      <c r="H99" s="6"/>
      <c r="I99" s="6"/>
      <c r="J99" s="6"/>
      <c r="W99" s="6"/>
      <c r="X99" s="6"/>
      <c r="Y99" s="6"/>
      <c r="Z99" s="6"/>
      <c r="AB99" s="6"/>
      <c r="AC99" s="6"/>
      <c r="AD99" s="6"/>
      <c r="AE99" s="6"/>
    </row>
    <row r="100" spans="2:31" x14ac:dyDescent="0.25">
      <c r="E100" s="6"/>
      <c r="F100" s="6"/>
      <c r="G100" s="6"/>
      <c r="H100" s="6"/>
      <c r="I100" s="6"/>
      <c r="J100" s="6"/>
      <c r="W100" s="6"/>
      <c r="X100" s="6"/>
      <c r="Y100" s="6"/>
      <c r="Z100" s="6"/>
      <c r="AB100" s="6"/>
      <c r="AC100" s="6"/>
      <c r="AD100" s="6"/>
      <c r="AE100" s="6"/>
    </row>
    <row r="101" spans="2:31" x14ac:dyDescent="0.25">
      <c r="E101" s="6"/>
      <c r="F101" s="6"/>
      <c r="G101" s="6"/>
      <c r="H101" s="6"/>
      <c r="I101" s="6"/>
      <c r="J101" s="6"/>
      <c r="W101" s="6"/>
      <c r="X101" s="6"/>
      <c r="Y101" s="6"/>
      <c r="Z101" s="6"/>
      <c r="AB101" s="6"/>
      <c r="AC101" s="6"/>
      <c r="AD101" s="6"/>
      <c r="AE101" s="6"/>
    </row>
    <row r="102" spans="2:31" x14ac:dyDescent="0.25">
      <c r="E102" s="6"/>
      <c r="F102" s="6"/>
      <c r="G102" s="6"/>
      <c r="H102" s="6"/>
      <c r="I102" s="6"/>
      <c r="J102" s="6"/>
      <c r="W102" s="6"/>
      <c r="X102" s="6"/>
      <c r="Y102" s="6"/>
      <c r="Z102" s="6"/>
      <c r="AB102" s="6"/>
      <c r="AC102" s="6"/>
      <c r="AD102" s="6"/>
      <c r="AE102" s="6"/>
    </row>
    <row r="103" spans="2:31" x14ac:dyDescent="0.25">
      <c r="E103" s="6"/>
      <c r="F103" s="6"/>
      <c r="G103" s="6"/>
      <c r="H103" s="6"/>
      <c r="I103" s="6"/>
      <c r="J103" s="6"/>
      <c r="W103" s="6"/>
      <c r="X103" s="6"/>
      <c r="Y103" s="6"/>
      <c r="Z103" s="6"/>
      <c r="AB103" s="6"/>
      <c r="AC103" s="6"/>
      <c r="AD103" s="6"/>
      <c r="AE103" s="6"/>
    </row>
    <row r="104" spans="2:31" x14ac:dyDescent="0.25">
      <c r="E104" s="6"/>
      <c r="F104" s="6"/>
      <c r="G104" s="6"/>
      <c r="H104" s="6"/>
      <c r="I104" s="6"/>
      <c r="J104" s="6"/>
      <c r="W104" s="6"/>
      <c r="X104" s="6"/>
      <c r="Y104" s="6"/>
      <c r="Z104" s="6"/>
      <c r="AB104" s="6"/>
      <c r="AC104" s="6"/>
      <c r="AD104" s="6"/>
      <c r="AE104" s="6"/>
    </row>
    <row r="105" spans="2:31" x14ac:dyDescent="0.25">
      <c r="E105" s="6"/>
      <c r="F105" s="6"/>
      <c r="G105" s="6"/>
      <c r="H105" s="6"/>
      <c r="I105" s="6"/>
      <c r="J105" s="6"/>
      <c r="W105" s="6"/>
      <c r="X105" s="6"/>
      <c r="Y105" s="6"/>
      <c r="Z105" s="6"/>
      <c r="AB105" s="6"/>
      <c r="AC105" s="6"/>
      <c r="AD105" s="6"/>
      <c r="AE105" s="6"/>
    </row>
    <row r="106" spans="2:31" x14ac:dyDescent="0.25">
      <c r="E106" s="6"/>
      <c r="F106" s="6"/>
      <c r="G106" s="6"/>
      <c r="H106" s="6"/>
      <c r="I106" s="6"/>
      <c r="J106" s="6"/>
      <c r="W106" s="6"/>
      <c r="X106" s="6"/>
      <c r="Y106" s="6"/>
      <c r="Z106" s="6"/>
      <c r="AB106" s="6"/>
      <c r="AC106" s="6"/>
      <c r="AD106" s="6"/>
      <c r="AE106" s="6"/>
    </row>
    <row r="107" spans="2:31" x14ac:dyDescent="0.25">
      <c r="B107" s="6"/>
      <c r="C107" s="6"/>
      <c r="D107" s="6"/>
      <c r="E107" s="6"/>
      <c r="F107" s="6"/>
      <c r="G107" s="6"/>
      <c r="H107" s="6"/>
      <c r="I107" s="6"/>
      <c r="J107" s="6"/>
      <c r="W107" s="6"/>
      <c r="X107" s="6"/>
      <c r="Y107" s="6"/>
      <c r="Z107" s="6"/>
      <c r="AB107" s="6"/>
      <c r="AC107" s="6"/>
      <c r="AD107" s="6"/>
      <c r="AE107" s="6"/>
    </row>
    <row r="108" spans="2:31" x14ac:dyDescent="0.25">
      <c r="B108" s="6"/>
      <c r="C108" s="6"/>
      <c r="D108" s="6"/>
      <c r="E108" s="6"/>
      <c r="F108" s="6"/>
      <c r="G108" s="6"/>
      <c r="H108" s="6"/>
      <c r="I108" s="6"/>
      <c r="J108" s="6"/>
      <c r="W108" s="6"/>
      <c r="X108" s="6"/>
      <c r="Y108" s="6"/>
      <c r="Z108" s="6"/>
      <c r="AB108" s="6"/>
      <c r="AC108" s="6"/>
      <c r="AD108" s="6"/>
      <c r="AE108" s="6"/>
    </row>
    <row r="109" spans="2:31" x14ac:dyDescent="0.25">
      <c r="B109" s="6"/>
      <c r="C109" s="6"/>
      <c r="D109" s="6"/>
      <c r="E109" s="6"/>
      <c r="F109" s="6"/>
      <c r="G109" s="6"/>
      <c r="H109" s="6"/>
      <c r="I109" s="6"/>
      <c r="J109" s="6"/>
      <c r="W109" s="6"/>
      <c r="X109" s="6"/>
      <c r="Y109" s="6"/>
      <c r="Z109" s="6"/>
      <c r="AB109" s="6"/>
      <c r="AC109" s="6"/>
      <c r="AD109" s="6"/>
      <c r="AE109" s="6"/>
    </row>
    <row r="110" spans="2:31" x14ac:dyDescent="0.25">
      <c r="B110" s="6"/>
      <c r="C110" s="6"/>
      <c r="D110" s="6"/>
      <c r="E110" s="6"/>
      <c r="F110" s="6"/>
      <c r="G110" s="6"/>
      <c r="H110" s="6"/>
      <c r="I110" s="6"/>
      <c r="J110" s="6"/>
      <c r="W110" s="6"/>
      <c r="X110" s="6"/>
      <c r="Y110" s="6"/>
      <c r="Z110" s="6"/>
      <c r="AB110" s="6"/>
      <c r="AC110" s="6"/>
      <c r="AD110" s="6"/>
      <c r="AE110" s="6"/>
    </row>
    <row r="111" spans="2:31" x14ac:dyDescent="0.25">
      <c r="B111" s="6"/>
      <c r="C111" s="6"/>
      <c r="D111" s="6"/>
      <c r="E111" s="6"/>
      <c r="F111" s="6"/>
      <c r="G111" s="6"/>
      <c r="H111" s="6"/>
      <c r="I111" s="6"/>
      <c r="J111" s="6"/>
      <c r="W111" s="6"/>
      <c r="X111" s="6"/>
      <c r="Y111" s="6"/>
      <c r="Z111" s="6"/>
      <c r="AB111" s="6"/>
      <c r="AC111" s="6"/>
      <c r="AD111" s="6"/>
      <c r="AE111" s="6"/>
    </row>
    <row r="112" spans="2:31" x14ac:dyDescent="0.25">
      <c r="B112" s="6"/>
      <c r="C112" s="6"/>
      <c r="D112" s="6"/>
      <c r="E112" s="6"/>
      <c r="F112" s="6"/>
      <c r="G112" s="6"/>
      <c r="H112" s="6"/>
      <c r="I112" s="6"/>
      <c r="J112" s="6"/>
      <c r="W112" s="6"/>
      <c r="X112" s="6"/>
      <c r="Y112" s="6"/>
      <c r="Z112" s="6"/>
      <c r="AB112" s="6"/>
      <c r="AC112" s="6"/>
      <c r="AD112" s="6"/>
      <c r="AE112" s="6"/>
    </row>
    <row r="113" spans="2:31" x14ac:dyDescent="0.25">
      <c r="B113" s="6"/>
      <c r="C113" s="6"/>
      <c r="D113" s="6"/>
      <c r="E113" s="6"/>
      <c r="F113" s="6"/>
      <c r="G113" s="6"/>
      <c r="H113" s="6"/>
      <c r="I113" s="6"/>
      <c r="J113" s="6"/>
      <c r="W113" s="6"/>
      <c r="X113" s="6"/>
      <c r="Y113" s="6"/>
      <c r="Z113" s="6"/>
      <c r="AB113" s="6"/>
      <c r="AC113" s="6"/>
      <c r="AD113" s="6"/>
      <c r="AE113" s="6"/>
    </row>
    <row r="114" spans="2:31" x14ac:dyDescent="0.25">
      <c r="B114" s="6"/>
      <c r="C114" s="6"/>
      <c r="D114" s="6"/>
      <c r="E114" s="6"/>
      <c r="F114" s="6"/>
      <c r="G114" s="6"/>
      <c r="H114" s="6"/>
      <c r="I114" s="6"/>
      <c r="J114" s="6"/>
      <c r="W114" s="6"/>
      <c r="X114" s="6"/>
      <c r="Y114" s="6"/>
      <c r="Z114" s="6"/>
      <c r="AB114" s="6"/>
      <c r="AC114" s="6"/>
      <c r="AD114" s="6"/>
      <c r="AE114" s="6"/>
    </row>
    <row r="115" spans="2:31" x14ac:dyDescent="0.25">
      <c r="B115" s="6"/>
      <c r="C115" s="6"/>
      <c r="D115" s="6"/>
      <c r="E115" s="6"/>
      <c r="F115" s="6"/>
      <c r="G115" s="6"/>
      <c r="H115" s="6"/>
      <c r="I115" s="6"/>
      <c r="J115" s="6"/>
      <c r="W115" s="6"/>
      <c r="X115" s="6"/>
      <c r="Y115" s="6"/>
      <c r="Z115" s="6"/>
      <c r="AB115" s="6"/>
      <c r="AC115" s="6"/>
      <c r="AD115" s="6"/>
      <c r="AE115" s="6"/>
    </row>
    <row r="116" spans="2:31" x14ac:dyDescent="0.25">
      <c r="B116" s="6"/>
      <c r="C116" s="6"/>
      <c r="D116" s="6"/>
      <c r="E116" s="6"/>
      <c r="F116" s="6"/>
      <c r="G116" s="6"/>
      <c r="H116" s="6"/>
      <c r="I116" s="6"/>
      <c r="J116" s="6"/>
      <c r="W116" s="6"/>
      <c r="X116" s="6"/>
      <c r="Y116" s="6"/>
      <c r="Z116" s="6"/>
      <c r="AB116" s="6"/>
      <c r="AC116" s="6"/>
      <c r="AD116" s="6"/>
      <c r="AE116" s="6"/>
    </row>
    <row r="117" spans="2:31" x14ac:dyDescent="0.25">
      <c r="B117" s="6"/>
      <c r="C117" s="6"/>
      <c r="D117" s="6"/>
      <c r="E117" s="6"/>
      <c r="F117" s="6"/>
      <c r="G117" s="6"/>
      <c r="H117" s="6"/>
      <c r="I117" s="6"/>
      <c r="J117" s="6"/>
      <c r="W117" s="6"/>
      <c r="X117" s="6"/>
      <c r="Y117" s="6"/>
      <c r="Z117" s="6"/>
      <c r="AB117" s="6"/>
      <c r="AC117" s="6"/>
      <c r="AD117" s="6"/>
      <c r="AE117" s="6"/>
    </row>
    <row r="118" spans="2:31" x14ac:dyDescent="0.25">
      <c r="B118" s="6"/>
      <c r="C118" s="6"/>
      <c r="D118" s="6"/>
      <c r="E118" s="6"/>
      <c r="F118" s="6"/>
      <c r="G118" s="6"/>
      <c r="H118" s="6"/>
      <c r="I118" s="6"/>
      <c r="J118" s="6"/>
      <c r="W118" s="6"/>
      <c r="X118" s="6"/>
      <c r="Y118" s="6"/>
      <c r="Z118" s="6"/>
      <c r="AB118" s="6"/>
      <c r="AC118" s="6"/>
      <c r="AD118" s="6"/>
      <c r="AE118" s="6"/>
    </row>
  </sheetData>
  <mergeCells count="16">
    <mergeCell ref="AD6:AD7"/>
    <mergeCell ref="J6:J7"/>
    <mergeCell ref="K6:N6"/>
    <mergeCell ref="O6:R6"/>
    <mergeCell ref="S6:V6"/>
    <mergeCell ref="W6:Z6"/>
    <mergeCell ref="AB6:AB7"/>
    <mergeCell ref="A6:A7"/>
    <mergeCell ref="B6:B7"/>
    <mergeCell ref="H6:H7"/>
    <mergeCell ref="I6:I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9" sqref="C9:C24"/>
    </sheetView>
  </sheetViews>
  <sheetFormatPr defaultRowHeight="15" x14ac:dyDescent="0.25"/>
  <cols>
    <col min="1" max="1" width="12.140625" style="2" customWidth="1"/>
    <col min="2" max="2" width="9.140625" style="2"/>
    <col min="3" max="3" width="11.85546875" style="3" bestFit="1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0" width="11.28515625" style="6" customWidth="1"/>
    <col min="21" max="21" width="15.140625" style="6" customWidth="1"/>
    <col min="22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8" t="s">
        <v>60</v>
      </c>
      <c r="B6" s="51" t="s">
        <v>59</v>
      </c>
      <c r="C6" s="54" t="s">
        <v>12</v>
      </c>
      <c r="D6" s="52" t="s">
        <v>13</v>
      </c>
      <c r="E6" s="55" t="s">
        <v>14</v>
      </c>
      <c r="F6" s="52" t="s">
        <v>15</v>
      </c>
      <c r="G6" s="53" t="s">
        <v>16</v>
      </c>
      <c r="H6" s="52" t="s">
        <v>17</v>
      </c>
      <c r="I6" s="53" t="s">
        <v>18</v>
      </c>
      <c r="J6" s="52" t="s">
        <v>19</v>
      </c>
      <c r="K6" s="52" t="s">
        <v>20</v>
      </c>
      <c r="L6" s="52"/>
      <c r="M6" s="52"/>
      <c r="N6" s="52"/>
      <c r="O6" s="52" t="s">
        <v>21</v>
      </c>
      <c r="P6" s="52"/>
      <c r="Q6" s="52"/>
      <c r="R6" s="52"/>
      <c r="S6" s="52" t="s">
        <v>22</v>
      </c>
      <c r="T6" s="52"/>
      <c r="U6" s="52"/>
      <c r="V6" s="52"/>
      <c r="W6" s="57" t="s">
        <v>23</v>
      </c>
      <c r="X6" s="57"/>
      <c r="Y6" s="57"/>
      <c r="Z6" s="57"/>
      <c r="AA6" s="16"/>
      <c r="AB6" s="56" t="s">
        <v>24</v>
      </c>
      <c r="AD6" s="56" t="s">
        <v>25</v>
      </c>
    </row>
    <row r="7" spans="1:31" ht="32.25" customHeight="1" x14ac:dyDescent="0.25">
      <c r="A7" s="58"/>
      <c r="B7" s="51"/>
      <c r="C7" s="54"/>
      <c r="D7" s="52"/>
      <c r="E7" s="55"/>
      <c r="F7" s="52"/>
      <c r="G7" s="53"/>
      <c r="H7" s="52"/>
      <c r="I7" s="53"/>
      <c r="J7" s="52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6"/>
      <c r="AD7" s="56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v>0</v>
      </c>
      <c r="D9" s="25">
        <f>D8</f>
        <v>0</v>
      </c>
      <c r="E9" s="26"/>
      <c r="F9" s="25">
        <f>F8+E9</f>
        <v>0</v>
      </c>
      <c r="G9" s="17">
        <v>26</v>
      </c>
      <c r="H9" s="7">
        <f>B9</f>
        <v>1</v>
      </c>
      <c r="I9" s="27">
        <f>IF(B9=B8+1,C9*(G9-H9+1)+D9,I8)</f>
        <v>0</v>
      </c>
      <c r="J9" s="7">
        <f>I9+F9</f>
        <v>0</v>
      </c>
      <c r="K9" s="7">
        <f>IF(I9&gt;50000,(I9-50000)*20%+3600,IF(I9&gt;30000,(I9-30000)*18%,0))</f>
        <v>0</v>
      </c>
      <c r="L9" s="7">
        <f>IF(J9&gt;1000000,(J9-1000000)*19%+124900,IF(J9&gt;500000,(J9-500000)*18%+34900,IF(J9&gt;450000,(J9-450000)*17%+26400,IF(J9&gt;400000,(J9-400000)*16%+18400,IF(J9&gt;350000,(J9-350000)*15%+10900,IF(J9&gt;300000,(J9-300000)*14%+3900,IF(J9&gt;270000,(J9-270000)*13%,0)))))))</f>
        <v>0</v>
      </c>
      <c r="M9" s="7">
        <f>IF(J9&gt;270000,(J9-270000)*10%,0)</f>
        <v>0</v>
      </c>
      <c r="N9" s="7">
        <f>K9+L9+M9</f>
        <v>0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Y19+AB9&gt;((C9+E9)*0.5),((C9+E9)*0.5)-AB9-X9-Y19,((K9/G9*H9)-O9)+IF(J9&gt;50000,(J9-50000)*20%+3600,IF(J9&gt;30000,(J9-30000)*18%,0))-IF(I9&gt;50000,(I9-50000)*20%+3600,IF(I9&gt;30000,(I9-30000)*18%,0)))</f>
        <v>0</v>
      </c>
      <c r="T9" s="8">
        <f>(L9/G9*H9)-P9</f>
        <v>0</v>
      </c>
      <c r="U9" s="8">
        <f>(M9/G9*H9)-Q9</f>
        <v>0</v>
      </c>
      <c r="V9" s="22">
        <f t="shared" ref="V9:V34" si="0">S9+T9</f>
        <v>0</v>
      </c>
      <c r="W9" s="7">
        <f t="shared" ref="W9:Y10" si="1">IF(S9&gt;0,S9,0)</f>
        <v>0</v>
      </c>
      <c r="X9" s="7">
        <f t="shared" si="1"/>
        <v>0</v>
      </c>
      <c r="Y9" s="7">
        <f t="shared" si="1"/>
        <v>0</v>
      </c>
      <c r="Z9" s="7">
        <f>W9+X9+Y9</f>
        <v>0</v>
      </c>
      <c r="AB9" s="7">
        <f>ROUND((C9+E9)*8%,2)</f>
        <v>0</v>
      </c>
      <c r="AD9" s="7">
        <f>(C9+E9)-Z9-AB9</f>
        <v>0</v>
      </c>
    </row>
    <row r="10" spans="1:31" x14ac:dyDescent="0.25">
      <c r="A10" s="23"/>
      <c r="B10" s="15">
        <v>2</v>
      </c>
      <c r="C10" s="24">
        <v>0</v>
      </c>
      <c r="D10" s="25">
        <f>D9+C9</f>
        <v>0</v>
      </c>
      <c r="E10" s="26"/>
      <c r="F10" s="25">
        <f>F9+E10</f>
        <v>0</v>
      </c>
      <c r="G10" s="17">
        <f>G9</f>
        <v>26</v>
      </c>
      <c r="H10" s="7">
        <f>B10</f>
        <v>2</v>
      </c>
      <c r="I10" s="27">
        <f t="shared" ref="I10:I34" si="2">IF(B10=B9+1,C10*(G10-H10+1)+D10,I9)</f>
        <v>0</v>
      </c>
      <c r="J10" s="7">
        <f t="shared" ref="J10:J34" si="3">I10+F10</f>
        <v>0</v>
      </c>
      <c r="K10" s="7">
        <f t="shared" ref="K10:K34" si="4">IF(I10&gt;50000,(I10-50000)*20%+3600,IF(I10&gt;30000,(I10-30000)*18%,0))</f>
        <v>0</v>
      </c>
      <c r="L10" s="7">
        <f t="shared" ref="L10:L34" si="5">IF(J10&gt;1000000,(J10-1000000)*19%+124900,IF(J10&gt;500000,(J10-500000)*18%+34900,IF(J10&gt;450000,(J10-450000)*17%+26400,IF(J10&gt;400000,(J10-400000)*16%+18400,IF(J10&gt;350000,(J10-350000)*15%+10900,IF(J10&gt;300000,(J10-300000)*14%+3900,IF(J10&gt;270000,(J10-270000)*13%,0)))))))</f>
        <v>0</v>
      </c>
      <c r="M10" s="7">
        <f t="shared" ref="M10:M34" si="6">IF(J10&gt;270000,(J10-270000)*10%,0)</f>
        <v>0</v>
      </c>
      <c r="N10" s="7">
        <f t="shared" ref="N10:N34" si="7">K10+L10+M10</f>
        <v>0</v>
      </c>
      <c r="O10" s="7">
        <f>O9+W9</f>
        <v>0</v>
      </c>
      <c r="P10" s="7">
        <f>+P9+X9</f>
        <v>0</v>
      </c>
      <c r="Q10" s="7">
        <f>+Q9+Y9</f>
        <v>0</v>
      </c>
      <c r="R10" s="7">
        <f t="shared" ref="R10:R34" si="8">+O10+P10</f>
        <v>0</v>
      </c>
      <c r="S10" s="8">
        <f t="shared" ref="S10:S34" si="9">IF(((K10/G10*H10)-O10)+IF(J10&gt;50000,(J10-50000)*20%+3600,IF(J10&gt;30000,(J10-30000)*18%,0))-IF(I10&gt;50000,(I10-50000)*20%+3600,IF(I10&gt;30000,(I10-30000)*18%,0))+X10+Y10+AB10&gt;((C10+E10)*0.5),((C10+E10)*0.5)-AB10-X10-Y10,((K10/G10*H10)-O10)+IF(J10&gt;50000,(J10-50000)*20%+3600,IF(J10&gt;30000,(J10-30000)*18%,0))-IF(I10&gt;50000,(I10-50000)*20%+3600,IF(I10&gt;30000,(I10-30000)*18%,0)))</f>
        <v>0</v>
      </c>
      <c r="T10" s="8">
        <f>(L10/G10*H10)-P10</f>
        <v>0</v>
      </c>
      <c r="U10" s="8">
        <f t="shared" ref="U10:U34" si="10">(M10/G10*H10)-Q10</f>
        <v>0</v>
      </c>
      <c r="V10" s="22">
        <f t="shared" si="0"/>
        <v>0</v>
      </c>
      <c r="W10" s="7">
        <f t="shared" si="1"/>
        <v>0</v>
      </c>
      <c r="X10" s="7">
        <f t="shared" si="1"/>
        <v>0</v>
      </c>
      <c r="Y10" s="7">
        <f t="shared" si="1"/>
        <v>0</v>
      </c>
      <c r="Z10" s="7">
        <f t="shared" ref="Z10:Z34" si="11">W10+X10+Y10</f>
        <v>0</v>
      </c>
      <c r="AB10" s="7">
        <f t="shared" ref="AB10:AB34" si="12">ROUND((C10+E10)*8%,2)</f>
        <v>0</v>
      </c>
      <c r="AD10" s="7">
        <f>(C10+E10)-Z10-AB10</f>
        <v>0</v>
      </c>
    </row>
    <row r="11" spans="1:31" x14ac:dyDescent="0.25">
      <c r="A11" s="23"/>
      <c r="B11" s="15">
        <v>3</v>
      </c>
      <c r="C11" s="24">
        <v>0</v>
      </c>
      <c r="D11" s="25">
        <f t="shared" ref="D11:D12" si="13">D10+C10</f>
        <v>0</v>
      </c>
      <c r="E11" s="26"/>
      <c r="F11" s="25">
        <f>F10+E11</f>
        <v>0</v>
      </c>
      <c r="G11" s="17">
        <f t="shared" ref="G11:G34" si="14">G10</f>
        <v>26</v>
      </c>
      <c r="H11" s="7">
        <f t="shared" ref="H11:H34" si="15">B11</f>
        <v>3</v>
      </c>
      <c r="I11" s="27">
        <f t="shared" si="2"/>
        <v>0</v>
      </c>
      <c r="J11" s="7">
        <f t="shared" si="3"/>
        <v>0</v>
      </c>
      <c r="K11" s="7">
        <f t="shared" si="4"/>
        <v>0</v>
      </c>
      <c r="L11" s="7">
        <f t="shared" si="5"/>
        <v>0</v>
      </c>
      <c r="M11" s="7">
        <f t="shared" si="6"/>
        <v>0</v>
      </c>
      <c r="N11" s="7">
        <f t="shared" si="7"/>
        <v>0</v>
      </c>
      <c r="O11" s="7">
        <f t="shared" ref="O11:O34" si="16">O10+W10</f>
        <v>0</v>
      </c>
      <c r="P11" s="7">
        <f>+P10+X10</f>
        <v>0</v>
      </c>
      <c r="Q11" s="7">
        <f>+Q10+Y10</f>
        <v>0</v>
      </c>
      <c r="R11" s="7">
        <f t="shared" si="8"/>
        <v>0</v>
      </c>
      <c r="S11" s="8">
        <f t="shared" si="9"/>
        <v>0</v>
      </c>
      <c r="T11" s="8">
        <f t="shared" ref="T11:T34" si="17">(L11/G11*H11)-P11</f>
        <v>0</v>
      </c>
      <c r="U11" s="8">
        <f t="shared" si="10"/>
        <v>0</v>
      </c>
      <c r="V11" s="22">
        <f t="shared" si="0"/>
        <v>0</v>
      </c>
      <c r="W11" s="7">
        <f t="shared" ref="W11:W25" si="18">IF(S11&gt;0,S11,0)</f>
        <v>0</v>
      </c>
      <c r="X11" s="7">
        <f t="shared" ref="X11:X25" si="19">IF(T11&gt;0,T11,0)</f>
        <v>0</v>
      </c>
      <c r="Y11" s="7">
        <f t="shared" ref="Y11:Y34" si="20">IF(U11&gt;0,U11,0)</f>
        <v>0</v>
      </c>
      <c r="Z11" s="7">
        <f t="shared" si="11"/>
        <v>0</v>
      </c>
      <c r="AB11" s="7">
        <f t="shared" si="12"/>
        <v>0</v>
      </c>
      <c r="AD11" s="7">
        <f t="shared" ref="AD11:AD34" si="21">(C11+E11)-Z11-AB11</f>
        <v>0</v>
      </c>
    </row>
    <row r="12" spans="1:31" x14ac:dyDescent="0.25">
      <c r="A12" s="23"/>
      <c r="B12" s="15">
        <v>4</v>
      </c>
      <c r="C12" s="24">
        <v>0</v>
      </c>
      <c r="D12" s="25">
        <f t="shared" si="13"/>
        <v>0</v>
      </c>
      <c r="E12" s="26"/>
      <c r="F12" s="25">
        <f t="shared" ref="F12:F34" si="22">F11+E12</f>
        <v>0</v>
      </c>
      <c r="G12" s="17">
        <f t="shared" si="14"/>
        <v>26</v>
      </c>
      <c r="H12" s="7">
        <f t="shared" si="15"/>
        <v>4</v>
      </c>
      <c r="I12" s="27">
        <f t="shared" si="2"/>
        <v>0</v>
      </c>
      <c r="J12" s="7">
        <f t="shared" si="3"/>
        <v>0</v>
      </c>
      <c r="K12" s="7">
        <f t="shared" si="4"/>
        <v>0</v>
      </c>
      <c r="L12" s="7">
        <f t="shared" si="5"/>
        <v>0</v>
      </c>
      <c r="M12" s="7">
        <f t="shared" si="6"/>
        <v>0</v>
      </c>
      <c r="N12" s="7">
        <f t="shared" si="7"/>
        <v>0</v>
      </c>
      <c r="O12" s="7">
        <f t="shared" si="16"/>
        <v>0</v>
      </c>
      <c r="P12" s="7">
        <f t="shared" ref="P12:P34" si="23">+P11+X11</f>
        <v>0</v>
      </c>
      <c r="Q12" s="7">
        <f>+Q11+Y11</f>
        <v>0</v>
      </c>
      <c r="R12" s="7">
        <f t="shared" si="8"/>
        <v>0</v>
      </c>
      <c r="S12" s="8">
        <f t="shared" si="9"/>
        <v>0</v>
      </c>
      <c r="T12" s="8">
        <f t="shared" si="17"/>
        <v>0</v>
      </c>
      <c r="U12" s="8">
        <f t="shared" si="10"/>
        <v>0</v>
      </c>
      <c r="V12" s="22">
        <f t="shared" si="0"/>
        <v>0</v>
      </c>
      <c r="W12" s="7">
        <f t="shared" si="18"/>
        <v>0</v>
      </c>
      <c r="X12" s="7">
        <f t="shared" si="19"/>
        <v>0</v>
      </c>
      <c r="Y12" s="7">
        <f t="shared" si="20"/>
        <v>0</v>
      </c>
      <c r="Z12" s="7">
        <f t="shared" si="11"/>
        <v>0</v>
      </c>
      <c r="AB12" s="7">
        <f t="shared" si="12"/>
        <v>0</v>
      </c>
      <c r="AD12" s="7">
        <f t="shared" si="21"/>
        <v>0</v>
      </c>
    </row>
    <row r="13" spans="1:31" x14ac:dyDescent="0.25">
      <c r="A13" s="23"/>
      <c r="B13" s="15">
        <v>5</v>
      </c>
      <c r="C13" s="24">
        <v>0</v>
      </c>
      <c r="D13" s="28">
        <f>D12+C12</f>
        <v>0</v>
      </c>
      <c r="E13" s="26"/>
      <c r="F13" s="25">
        <f t="shared" si="22"/>
        <v>0</v>
      </c>
      <c r="G13" s="17">
        <f t="shared" si="14"/>
        <v>26</v>
      </c>
      <c r="H13" s="27">
        <f t="shared" si="15"/>
        <v>5</v>
      </c>
      <c r="I13" s="27">
        <f t="shared" si="2"/>
        <v>0</v>
      </c>
      <c r="J13" s="7">
        <f t="shared" si="3"/>
        <v>0</v>
      </c>
      <c r="K13" s="7">
        <f t="shared" si="4"/>
        <v>0</v>
      </c>
      <c r="L13" s="7">
        <f t="shared" si="5"/>
        <v>0</v>
      </c>
      <c r="M13" s="7">
        <f t="shared" si="6"/>
        <v>0</v>
      </c>
      <c r="N13" s="7">
        <f t="shared" si="7"/>
        <v>0</v>
      </c>
      <c r="O13" s="7">
        <f t="shared" si="16"/>
        <v>0</v>
      </c>
      <c r="P13" s="7">
        <f t="shared" si="23"/>
        <v>0</v>
      </c>
      <c r="Q13" s="7">
        <f t="shared" ref="Q13:Q34" si="24">+Q12+Y12</f>
        <v>0</v>
      </c>
      <c r="R13" s="7">
        <f t="shared" si="8"/>
        <v>0</v>
      </c>
      <c r="S13" s="8">
        <f t="shared" si="9"/>
        <v>0</v>
      </c>
      <c r="T13" s="8">
        <f t="shared" si="17"/>
        <v>0</v>
      </c>
      <c r="U13" s="8">
        <f t="shared" si="10"/>
        <v>0</v>
      </c>
      <c r="V13" s="22">
        <f t="shared" si="0"/>
        <v>0</v>
      </c>
      <c r="W13" s="7">
        <f t="shared" si="18"/>
        <v>0</v>
      </c>
      <c r="X13" s="7">
        <f t="shared" si="19"/>
        <v>0</v>
      </c>
      <c r="Y13" s="7">
        <f t="shared" si="20"/>
        <v>0</v>
      </c>
      <c r="Z13" s="7">
        <f t="shared" si="11"/>
        <v>0</v>
      </c>
      <c r="AB13" s="7">
        <f t="shared" si="12"/>
        <v>0</v>
      </c>
      <c r="AD13" s="7">
        <f t="shared" si="21"/>
        <v>0</v>
      </c>
    </row>
    <row r="14" spans="1:31" x14ac:dyDescent="0.25">
      <c r="A14" s="23"/>
      <c r="B14" s="15">
        <v>6</v>
      </c>
      <c r="C14" s="24">
        <v>0</v>
      </c>
      <c r="D14" s="28">
        <f>D13+C13</f>
        <v>0</v>
      </c>
      <c r="E14" s="26"/>
      <c r="F14" s="25">
        <f t="shared" si="22"/>
        <v>0</v>
      </c>
      <c r="G14" s="17">
        <f t="shared" si="14"/>
        <v>26</v>
      </c>
      <c r="H14" s="27">
        <f t="shared" si="15"/>
        <v>6</v>
      </c>
      <c r="I14" s="27">
        <f t="shared" si="2"/>
        <v>0</v>
      </c>
      <c r="J14" s="7">
        <f t="shared" si="3"/>
        <v>0</v>
      </c>
      <c r="K14" s="7">
        <f t="shared" si="4"/>
        <v>0</v>
      </c>
      <c r="L14" s="7">
        <f t="shared" si="5"/>
        <v>0</v>
      </c>
      <c r="M14" s="7">
        <f t="shared" si="6"/>
        <v>0</v>
      </c>
      <c r="N14" s="7">
        <f t="shared" si="7"/>
        <v>0</v>
      </c>
      <c r="O14" s="7">
        <f t="shared" si="16"/>
        <v>0</v>
      </c>
      <c r="P14" s="7">
        <f t="shared" si="23"/>
        <v>0</v>
      </c>
      <c r="Q14" s="7">
        <f t="shared" si="24"/>
        <v>0</v>
      </c>
      <c r="R14" s="7">
        <f t="shared" si="8"/>
        <v>0</v>
      </c>
      <c r="S14" s="8">
        <f t="shared" si="9"/>
        <v>0</v>
      </c>
      <c r="T14" s="8">
        <f t="shared" si="17"/>
        <v>0</v>
      </c>
      <c r="U14" s="8">
        <f>(M14/G14*H14)-Q14</f>
        <v>0</v>
      </c>
      <c r="V14" s="22">
        <f t="shared" si="0"/>
        <v>0</v>
      </c>
      <c r="W14" s="7">
        <f t="shared" si="18"/>
        <v>0</v>
      </c>
      <c r="X14" s="7">
        <f t="shared" si="19"/>
        <v>0</v>
      </c>
      <c r="Y14" s="7">
        <f t="shared" si="20"/>
        <v>0</v>
      </c>
      <c r="Z14" s="7">
        <f>W14+X14+Y14</f>
        <v>0</v>
      </c>
      <c r="AB14" s="7">
        <f t="shared" si="12"/>
        <v>0</v>
      </c>
      <c r="AD14" s="7">
        <f t="shared" si="21"/>
        <v>0</v>
      </c>
    </row>
    <row r="15" spans="1:31" x14ac:dyDescent="0.25">
      <c r="A15" s="23"/>
      <c r="B15" s="15">
        <v>7</v>
      </c>
      <c r="C15" s="24">
        <v>0</v>
      </c>
      <c r="D15" s="28">
        <f>D14+C14</f>
        <v>0</v>
      </c>
      <c r="E15" s="26"/>
      <c r="F15" s="25">
        <f t="shared" si="22"/>
        <v>0</v>
      </c>
      <c r="G15" s="17">
        <f t="shared" si="14"/>
        <v>26</v>
      </c>
      <c r="H15" s="27">
        <f t="shared" si="15"/>
        <v>7</v>
      </c>
      <c r="I15" s="27">
        <f t="shared" si="2"/>
        <v>0</v>
      </c>
      <c r="J15" s="7">
        <f t="shared" si="3"/>
        <v>0</v>
      </c>
      <c r="K15" s="7">
        <f t="shared" si="4"/>
        <v>0</v>
      </c>
      <c r="L15" s="7">
        <f t="shared" si="5"/>
        <v>0</v>
      </c>
      <c r="M15" s="7">
        <f t="shared" si="6"/>
        <v>0</v>
      </c>
      <c r="N15" s="7">
        <f t="shared" si="7"/>
        <v>0</v>
      </c>
      <c r="O15" s="7">
        <f t="shared" si="16"/>
        <v>0</v>
      </c>
      <c r="P15" s="7">
        <f t="shared" si="23"/>
        <v>0</v>
      </c>
      <c r="Q15" s="7">
        <f t="shared" si="24"/>
        <v>0</v>
      </c>
      <c r="R15" s="7">
        <f t="shared" si="8"/>
        <v>0</v>
      </c>
      <c r="S15" s="8">
        <f t="shared" si="9"/>
        <v>0</v>
      </c>
      <c r="T15" s="8">
        <f t="shared" si="17"/>
        <v>0</v>
      </c>
      <c r="U15" s="8">
        <f t="shared" si="10"/>
        <v>0</v>
      </c>
      <c r="V15" s="22">
        <f t="shared" si="0"/>
        <v>0</v>
      </c>
      <c r="W15" s="7">
        <f t="shared" si="18"/>
        <v>0</v>
      </c>
      <c r="X15" s="7">
        <f t="shared" si="19"/>
        <v>0</v>
      </c>
      <c r="Y15" s="7">
        <f t="shared" si="20"/>
        <v>0</v>
      </c>
      <c r="Z15" s="7">
        <f t="shared" si="11"/>
        <v>0</v>
      </c>
      <c r="AB15" s="7">
        <f t="shared" si="12"/>
        <v>0</v>
      </c>
      <c r="AD15" s="7">
        <f t="shared" si="21"/>
        <v>0</v>
      </c>
    </row>
    <row r="16" spans="1:31" x14ac:dyDescent="0.25">
      <c r="A16" s="23"/>
      <c r="B16" s="15">
        <v>8</v>
      </c>
      <c r="C16" s="24">
        <v>0</v>
      </c>
      <c r="D16" s="28">
        <f>D15+C15</f>
        <v>0</v>
      </c>
      <c r="E16" s="26"/>
      <c r="F16" s="25">
        <f t="shared" si="22"/>
        <v>0</v>
      </c>
      <c r="G16" s="17">
        <f t="shared" si="14"/>
        <v>26</v>
      </c>
      <c r="H16" s="27">
        <f t="shared" si="15"/>
        <v>8</v>
      </c>
      <c r="I16" s="27">
        <f t="shared" si="2"/>
        <v>0</v>
      </c>
      <c r="J16" s="7">
        <f t="shared" si="3"/>
        <v>0</v>
      </c>
      <c r="K16" s="7">
        <f t="shared" si="4"/>
        <v>0</v>
      </c>
      <c r="L16" s="7">
        <f t="shared" si="5"/>
        <v>0</v>
      </c>
      <c r="M16" s="7">
        <f t="shared" si="6"/>
        <v>0</v>
      </c>
      <c r="N16" s="7">
        <f t="shared" si="7"/>
        <v>0</v>
      </c>
      <c r="O16" s="7">
        <f t="shared" si="16"/>
        <v>0</v>
      </c>
      <c r="P16" s="7">
        <f t="shared" si="23"/>
        <v>0</v>
      </c>
      <c r="Q16" s="7">
        <f t="shared" si="24"/>
        <v>0</v>
      </c>
      <c r="R16" s="7">
        <f t="shared" si="8"/>
        <v>0</v>
      </c>
      <c r="S16" s="8">
        <f t="shared" si="9"/>
        <v>0</v>
      </c>
      <c r="T16" s="8">
        <f t="shared" si="17"/>
        <v>0</v>
      </c>
      <c r="U16" s="8">
        <f t="shared" si="10"/>
        <v>0</v>
      </c>
      <c r="V16" s="22">
        <f t="shared" si="0"/>
        <v>0</v>
      </c>
      <c r="W16" s="7">
        <f t="shared" si="18"/>
        <v>0</v>
      </c>
      <c r="X16" s="7">
        <f t="shared" si="19"/>
        <v>0</v>
      </c>
      <c r="Y16" s="7">
        <f t="shared" si="20"/>
        <v>0</v>
      </c>
      <c r="Z16" s="7">
        <f t="shared" si="11"/>
        <v>0</v>
      </c>
      <c r="AB16" s="7">
        <f t="shared" si="12"/>
        <v>0</v>
      </c>
      <c r="AD16" s="7">
        <f t="shared" si="21"/>
        <v>0</v>
      </c>
    </row>
    <row r="17" spans="1:31" x14ac:dyDescent="0.25">
      <c r="A17" s="23"/>
      <c r="B17" s="15">
        <v>9</v>
      </c>
      <c r="C17" s="24">
        <v>0</v>
      </c>
      <c r="D17" s="28">
        <f t="shared" ref="D17:D34" si="25">D16+C16</f>
        <v>0</v>
      </c>
      <c r="E17" s="26"/>
      <c r="F17" s="25">
        <f t="shared" si="22"/>
        <v>0</v>
      </c>
      <c r="G17" s="17">
        <f t="shared" si="14"/>
        <v>26</v>
      </c>
      <c r="H17" s="27">
        <f t="shared" si="15"/>
        <v>9</v>
      </c>
      <c r="I17" s="27">
        <f t="shared" si="2"/>
        <v>0</v>
      </c>
      <c r="J17" s="7">
        <f t="shared" si="3"/>
        <v>0</v>
      </c>
      <c r="K17" s="7">
        <f t="shared" si="4"/>
        <v>0</v>
      </c>
      <c r="L17" s="7">
        <f t="shared" si="5"/>
        <v>0</v>
      </c>
      <c r="M17" s="7">
        <f t="shared" si="6"/>
        <v>0</v>
      </c>
      <c r="N17" s="7">
        <f t="shared" si="7"/>
        <v>0</v>
      </c>
      <c r="O17" s="7">
        <f t="shared" si="16"/>
        <v>0</v>
      </c>
      <c r="P17" s="7">
        <f t="shared" si="23"/>
        <v>0</v>
      </c>
      <c r="Q17" s="7">
        <f t="shared" si="24"/>
        <v>0</v>
      </c>
      <c r="R17" s="7">
        <f t="shared" si="8"/>
        <v>0</v>
      </c>
      <c r="S17" s="8">
        <f t="shared" si="9"/>
        <v>0</v>
      </c>
      <c r="T17" s="8">
        <f t="shared" si="17"/>
        <v>0</v>
      </c>
      <c r="U17" s="8">
        <f t="shared" si="10"/>
        <v>0</v>
      </c>
      <c r="V17" s="22">
        <f t="shared" si="0"/>
        <v>0</v>
      </c>
      <c r="W17" s="7">
        <f t="shared" si="18"/>
        <v>0</v>
      </c>
      <c r="X17" s="7">
        <f t="shared" si="19"/>
        <v>0</v>
      </c>
      <c r="Y17" s="7">
        <f t="shared" si="20"/>
        <v>0</v>
      </c>
      <c r="Z17" s="7">
        <f t="shared" si="11"/>
        <v>0</v>
      </c>
      <c r="AB17" s="7">
        <f t="shared" si="12"/>
        <v>0</v>
      </c>
      <c r="AD17" s="7">
        <f t="shared" si="21"/>
        <v>0</v>
      </c>
      <c r="AE17" s="6"/>
    </row>
    <row r="18" spans="1:31" x14ac:dyDescent="0.25">
      <c r="A18" s="23"/>
      <c r="B18" s="15">
        <v>10</v>
      </c>
      <c r="C18" s="24">
        <v>0</v>
      </c>
      <c r="D18" s="28">
        <f t="shared" si="25"/>
        <v>0</v>
      </c>
      <c r="E18" s="26"/>
      <c r="F18" s="25">
        <f t="shared" si="22"/>
        <v>0</v>
      </c>
      <c r="G18" s="17">
        <f t="shared" si="14"/>
        <v>26</v>
      </c>
      <c r="H18" s="27">
        <f t="shared" si="15"/>
        <v>10</v>
      </c>
      <c r="I18" s="27">
        <f t="shared" si="2"/>
        <v>0</v>
      </c>
      <c r="J18" s="7">
        <f t="shared" si="3"/>
        <v>0</v>
      </c>
      <c r="K18" s="7">
        <f t="shared" si="4"/>
        <v>0</v>
      </c>
      <c r="L18" s="7">
        <f t="shared" si="5"/>
        <v>0</v>
      </c>
      <c r="M18" s="7">
        <f t="shared" si="6"/>
        <v>0</v>
      </c>
      <c r="N18" s="7">
        <f t="shared" si="7"/>
        <v>0</v>
      </c>
      <c r="O18" s="7">
        <f t="shared" si="16"/>
        <v>0</v>
      </c>
      <c r="P18" s="7">
        <f t="shared" si="23"/>
        <v>0</v>
      </c>
      <c r="Q18" s="7">
        <f t="shared" si="24"/>
        <v>0</v>
      </c>
      <c r="R18" s="7">
        <f t="shared" si="8"/>
        <v>0</v>
      </c>
      <c r="S18" s="8">
        <f t="shared" si="9"/>
        <v>0</v>
      </c>
      <c r="T18" s="8">
        <f t="shared" si="17"/>
        <v>0</v>
      </c>
      <c r="U18" s="8">
        <f t="shared" si="10"/>
        <v>0</v>
      </c>
      <c r="V18" s="22">
        <f t="shared" si="0"/>
        <v>0</v>
      </c>
      <c r="W18" s="7">
        <f t="shared" si="18"/>
        <v>0</v>
      </c>
      <c r="X18" s="7">
        <f t="shared" si="19"/>
        <v>0</v>
      </c>
      <c r="Y18" s="7">
        <f t="shared" si="20"/>
        <v>0</v>
      </c>
      <c r="Z18" s="7">
        <f t="shared" si="11"/>
        <v>0</v>
      </c>
      <c r="AB18" s="7">
        <f t="shared" si="12"/>
        <v>0</v>
      </c>
      <c r="AD18" s="7">
        <f t="shared" si="21"/>
        <v>0</v>
      </c>
      <c r="AE18" s="6"/>
    </row>
    <row r="19" spans="1:31" s="17" customFormat="1" x14ac:dyDescent="0.25">
      <c r="A19" s="23"/>
      <c r="B19" s="15">
        <v>11</v>
      </c>
      <c r="C19" s="24">
        <v>0</v>
      </c>
      <c r="D19" s="28">
        <f t="shared" si="25"/>
        <v>0</v>
      </c>
      <c r="E19" s="26"/>
      <c r="F19" s="28">
        <f t="shared" si="22"/>
        <v>0</v>
      </c>
      <c r="G19" s="17">
        <f t="shared" si="14"/>
        <v>26</v>
      </c>
      <c r="H19" s="27">
        <f t="shared" si="15"/>
        <v>11</v>
      </c>
      <c r="I19" s="27">
        <f t="shared" si="2"/>
        <v>0</v>
      </c>
      <c r="J19" s="27">
        <f t="shared" si="3"/>
        <v>0</v>
      </c>
      <c r="K19" s="7">
        <f t="shared" si="4"/>
        <v>0</v>
      </c>
      <c r="L19" s="7">
        <f t="shared" si="5"/>
        <v>0</v>
      </c>
      <c r="M19" s="7">
        <f t="shared" si="6"/>
        <v>0</v>
      </c>
      <c r="N19" s="7">
        <f t="shared" si="7"/>
        <v>0</v>
      </c>
      <c r="O19" s="27">
        <f>O18+W18</f>
        <v>0</v>
      </c>
      <c r="P19" s="27">
        <f t="shared" si="23"/>
        <v>0</v>
      </c>
      <c r="Q19" s="7">
        <f t="shared" si="24"/>
        <v>0</v>
      </c>
      <c r="R19" s="27">
        <f t="shared" si="8"/>
        <v>0</v>
      </c>
      <c r="S19" s="8">
        <f t="shared" si="9"/>
        <v>0</v>
      </c>
      <c r="T19" s="43">
        <f t="shared" si="17"/>
        <v>0</v>
      </c>
      <c r="U19" s="8">
        <f t="shared" si="10"/>
        <v>0</v>
      </c>
      <c r="V19" s="44">
        <f t="shared" si="0"/>
        <v>0</v>
      </c>
      <c r="W19" s="27">
        <f t="shared" si="18"/>
        <v>0</v>
      </c>
      <c r="X19" s="27">
        <f t="shared" si="19"/>
        <v>0</v>
      </c>
      <c r="Y19" s="7">
        <f t="shared" si="20"/>
        <v>0</v>
      </c>
      <c r="Z19" s="7">
        <f t="shared" si="11"/>
        <v>0</v>
      </c>
      <c r="AB19" s="27">
        <f t="shared" si="12"/>
        <v>0</v>
      </c>
      <c r="AC19" s="27"/>
      <c r="AD19" s="27">
        <f t="shared" si="21"/>
        <v>0</v>
      </c>
    </row>
    <row r="20" spans="1:31" x14ac:dyDescent="0.25">
      <c r="A20" s="23"/>
      <c r="B20" s="15">
        <v>12</v>
      </c>
      <c r="C20" s="24">
        <v>0</v>
      </c>
      <c r="D20" s="28">
        <f t="shared" si="25"/>
        <v>0</v>
      </c>
      <c r="E20" s="26"/>
      <c r="F20" s="25">
        <f t="shared" si="22"/>
        <v>0</v>
      </c>
      <c r="G20" s="17">
        <f t="shared" si="14"/>
        <v>26</v>
      </c>
      <c r="H20" s="27">
        <f t="shared" si="15"/>
        <v>12</v>
      </c>
      <c r="I20" s="27">
        <f t="shared" si="2"/>
        <v>0</v>
      </c>
      <c r="J20" s="7">
        <f t="shared" si="3"/>
        <v>0</v>
      </c>
      <c r="K20" s="7">
        <f t="shared" si="4"/>
        <v>0</v>
      </c>
      <c r="L20" s="7">
        <f t="shared" si="5"/>
        <v>0</v>
      </c>
      <c r="M20" s="7">
        <f t="shared" si="6"/>
        <v>0</v>
      </c>
      <c r="N20" s="7">
        <f t="shared" si="7"/>
        <v>0</v>
      </c>
      <c r="O20" s="7">
        <f t="shared" si="16"/>
        <v>0</v>
      </c>
      <c r="P20" s="7">
        <f t="shared" si="23"/>
        <v>0</v>
      </c>
      <c r="Q20" s="7">
        <f t="shared" si="24"/>
        <v>0</v>
      </c>
      <c r="R20" s="7">
        <f t="shared" si="8"/>
        <v>0</v>
      </c>
      <c r="S20" s="8">
        <f t="shared" si="9"/>
        <v>0</v>
      </c>
      <c r="T20" s="8">
        <f t="shared" si="17"/>
        <v>0</v>
      </c>
      <c r="U20" s="8">
        <f t="shared" si="10"/>
        <v>0</v>
      </c>
      <c r="V20" s="22">
        <f t="shared" si="0"/>
        <v>0</v>
      </c>
      <c r="W20" s="7">
        <f t="shared" si="18"/>
        <v>0</v>
      </c>
      <c r="X20" s="7">
        <f t="shared" si="19"/>
        <v>0</v>
      </c>
      <c r="Y20" s="7">
        <f t="shared" si="20"/>
        <v>0</v>
      </c>
      <c r="Z20" s="7">
        <f t="shared" si="11"/>
        <v>0</v>
      </c>
      <c r="AB20" s="7">
        <f t="shared" si="12"/>
        <v>0</v>
      </c>
      <c r="AD20" s="7">
        <f t="shared" si="21"/>
        <v>0</v>
      </c>
      <c r="AE20" s="6"/>
    </row>
    <row r="21" spans="1:31" x14ac:dyDescent="0.25">
      <c r="A21" s="23"/>
      <c r="B21" s="15">
        <v>13</v>
      </c>
      <c r="C21" s="24">
        <v>0</v>
      </c>
      <c r="D21" s="28">
        <f t="shared" si="25"/>
        <v>0</v>
      </c>
      <c r="E21" s="26"/>
      <c r="F21" s="25">
        <f t="shared" si="22"/>
        <v>0</v>
      </c>
      <c r="G21" s="17">
        <f t="shared" si="14"/>
        <v>26</v>
      </c>
      <c r="H21" s="27">
        <f t="shared" si="15"/>
        <v>13</v>
      </c>
      <c r="I21" s="27">
        <f t="shared" si="2"/>
        <v>0</v>
      </c>
      <c r="J21" s="7">
        <f t="shared" si="3"/>
        <v>0</v>
      </c>
      <c r="K21" s="7">
        <f t="shared" si="4"/>
        <v>0</v>
      </c>
      <c r="L21" s="7">
        <f t="shared" si="5"/>
        <v>0</v>
      </c>
      <c r="M21" s="7">
        <f t="shared" si="6"/>
        <v>0</v>
      </c>
      <c r="N21" s="7">
        <f t="shared" si="7"/>
        <v>0</v>
      </c>
      <c r="O21" s="7">
        <f t="shared" si="16"/>
        <v>0</v>
      </c>
      <c r="P21" s="7">
        <f t="shared" si="23"/>
        <v>0</v>
      </c>
      <c r="Q21" s="7">
        <f t="shared" si="24"/>
        <v>0</v>
      </c>
      <c r="R21" s="7">
        <f t="shared" si="8"/>
        <v>0</v>
      </c>
      <c r="S21" s="8">
        <f t="shared" si="9"/>
        <v>0</v>
      </c>
      <c r="T21" s="8">
        <f t="shared" si="17"/>
        <v>0</v>
      </c>
      <c r="U21" s="8">
        <f t="shared" si="10"/>
        <v>0</v>
      </c>
      <c r="V21" s="22">
        <f t="shared" si="0"/>
        <v>0</v>
      </c>
      <c r="W21" s="7">
        <f t="shared" si="18"/>
        <v>0</v>
      </c>
      <c r="X21" s="7">
        <f t="shared" si="19"/>
        <v>0</v>
      </c>
      <c r="Y21" s="7">
        <f t="shared" si="20"/>
        <v>0</v>
      </c>
      <c r="Z21" s="7">
        <f t="shared" si="11"/>
        <v>0</v>
      </c>
      <c r="AB21" s="7">
        <f t="shared" si="12"/>
        <v>0</v>
      </c>
      <c r="AD21" s="7">
        <f t="shared" si="21"/>
        <v>0</v>
      </c>
      <c r="AE21" s="6"/>
    </row>
    <row r="22" spans="1:31" x14ac:dyDescent="0.25">
      <c r="A22" s="23"/>
      <c r="B22" s="15">
        <v>14</v>
      </c>
      <c r="C22" s="24">
        <v>0</v>
      </c>
      <c r="D22" s="28">
        <f t="shared" si="25"/>
        <v>0</v>
      </c>
      <c r="E22" s="26"/>
      <c r="F22" s="25">
        <f t="shared" si="22"/>
        <v>0</v>
      </c>
      <c r="G22" s="17">
        <f t="shared" si="14"/>
        <v>26</v>
      </c>
      <c r="H22" s="27">
        <f t="shared" si="15"/>
        <v>14</v>
      </c>
      <c r="I22" s="27">
        <f t="shared" si="2"/>
        <v>0</v>
      </c>
      <c r="J22" s="7">
        <f t="shared" si="3"/>
        <v>0</v>
      </c>
      <c r="K22" s="7">
        <f t="shared" si="4"/>
        <v>0</v>
      </c>
      <c r="L22" s="7">
        <f t="shared" si="5"/>
        <v>0</v>
      </c>
      <c r="M22" s="7">
        <f t="shared" si="6"/>
        <v>0</v>
      </c>
      <c r="N22" s="7">
        <f t="shared" si="7"/>
        <v>0</v>
      </c>
      <c r="O22" s="7">
        <f t="shared" si="16"/>
        <v>0</v>
      </c>
      <c r="P22" s="7">
        <f t="shared" si="23"/>
        <v>0</v>
      </c>
      <c r="Q22" s="7">
        <f t="shared" si="24"/>
        <v>0</v>
      </c>
      <c r="R22" s="7">
        <f t="shared" si="8"/>
        <v>0</v>
      </c>
      <c r="S22" s="8">
        <f t="shared" si="9"/>
        <v>0</v>
      </c>
      <c r="T22" s="8">
        <f t="shared" si="17"/>
        <v>0</v>
      </c>
      <c r="U22" s="8">
        <f t="shared" si="10"/>
        <v>0</v>
      </c>
      <c r="V22" s="22">
        <f t="shared" si="0"/>
        <v>0</v>
      </c>
      <c r="W22" s="7">
        <f t="shared" si="18"/>
        <v>0</v>
      </c>
      <c r="X22" s="7">
        <f t="shared" si="19"/>
        <v>0</v>
      </c>
      <c r="Y22" s="7">
        <f t="shared" si="20"/>
        <v>0</v>
      </c>
      <c r="Z22" s="7">
        <f t="shared" si="11"/>
        <v>0</v>
      </c>
      <c r="AB22" s="7">
        <f t="shared" si="12"/>
        <v>0</v>
      </c>
      <c r="AD22" s="7">
        <f t="shared" si="21"/>
        <v>0</v>
      </c>
      <c r="AE22" s="6"/>
    </row>
    <row r="23" spans="1:31" x14ac:dyDescent="0.25">
      <c r="A23" s="23"/>
      <c r="B23" s="15">
        <v>15</v>
      </c>
      <c r="C23" s="24">
        <v>0</v>
      </c>
      <c r="D23" s="28">
        <f t="shared" si="25"/>
        <v>0</v>
      </c>
      <c r="E23" s="26"/>
      <c r="F23" s="25">
        <f t="shared" si="22"/>
        <v>0</v>
      </c>
      <c r="G23" s="17">
        <f t="shared" si="14"/>
        <v>26</v>
      </c>
      <c r="H23" s="27">
        <f t="shared" si="15"/>
        <v>15</v>
      </c>
      <c r="I23" s="27">
        <f t="shared" si="2"/>
        <v>0</v>
      </c>
      <c r="J23" s="7">
        <f t="shared" si="3"/>
        <v>0</v>
      </c>
      <c r="K23" s="7">
        <f t="shared" si="4"/>
        <v>0</v>
      </c>
      <c r="L23" s="7">
        <f t="shared" si="5"/>
        <v>0</v>
      </c>
      <c r="M23" s="7">
        <f t="shared" si="6"/>
        <v>0</v>
      </c>
      <c r="N23" s="7">
        <f t="shared" si="7"/>
        <v>0</v>
      </c>
      <c r="O23" s="7">
        <f t="shared" si="16"/>
        <v>0</v>
      </c>
      <c r="P23" s="7">
        <f t="shared" si="23"/>
        <v>0</v>
      </c>
      <c r="Q23" s="7">
        <f t="shared" si="24"/>
        <v>0</v>
      </c>
      <c r="R23" s="7">
        <f t="shared" si="8"/>
        <v>0</v>
      </c>
      <c r="S23" s="8">
        <f t="shared" si="9"/>
        <v>0</v>
      </c>
      <c r="T23" s="8">
        <f t="shared" si="17"/>
        <v>0</v>
      </c>
      <c r="U23" s="8">
        <f t="shared" si="10"/>
        <v>0</v>
      </c>
      <c r="V23" s="22">
        <f t="shared" si="0"/>
        <v>0</v>
      </c>
      <c r="W23" s="7">
        <f t="shared" si="18"/>
        <v>0</v>
      </c>
      <c r="X23" s="7">
        <f t="shared" si="19"/>
        <v>0</v>
      </c>
      <c r="Y23" s="7">
        <f t="shared" si="20"/>
        <v>0</v>
      </c>
      <c r="Z23" s="7">
        <f t="shared" si="11"/>
        <v>0</v>
      </c>
      <c r="AB23" s="7">
        <f t="shared" si="12"/>
        <v>0</v>
      </c>
      <c r="AD23" s="7">
        <f t="shared" si="21"/>
        <v>0</v>
      </c>
      <c r="AE23" s="6"/>
    </row>
    <row r="24" spans="1:31" x14ac:dyDescent="0.25">
      <c r="A24" s="23"/>
      <c r="B24" s="15">
        <v>16</v>
      </c>
      <c r="C24" s="24">
        <v>0</v>
      </c>
      <c r="D24" s="28">
        <f t="shared" si="25"/>
        <v>0</v>
      </c>
      <c r="E24" s="26"/>
      <c r="F24" s="25">
        <f t="shared" si="22"/>
        <v>0</v>
      </c>
      <c r="G24" s="17">
        <f t="shared" si="14"/>
        <v>26</v>
      </c>
      <c r="H24" s="27">
        <f t="shared" si="15"/>
        <v>16</v>
      </c>
      <c r="I24" s="27">
        <f t="shared" si="2"/>
        <v>0</v>
      </c>
      <c r="J24" s="7">
        <f t="shared" si="3"/>
        <v>0</v>
      </c>
      <c r="K24" s="7">
        <f t="shared" si="4"/>
        <v>0</v>
      </c>
      <c r="L24" s="7">
        <f t="shared" si="5"/>
        <v>0</v>
      </c>
      <c r="M24" s="7">
        <f t="shared" si="6"/>
        <v>0</v>
      </c>
      <c r="N24" s="7">
        <f t="shared" si="7"/>
        <v>0</v>
      </c>
      <c r="O24" s="7">
        <f t="shared" si="16"/>
        <v>0</v>
      </c>
      <c r="P24" s="7">
        <f t="shared" si="23"/>
        <v>0</v>
      </c>
      <c r="Q24" s="7">
        <f t="shared" si="24"/>
        <v>0</v>
      </c>
      <c r="R24" s="7">
        <f t="shared" si="8"/>
        <v>0</v>
      </c>
      <c r="S24" s="8">
        <f t="shared" si="9"/>
        <v>0</v>
      </c>
      <c r="T24" s="8">
        <f t="shared" si="17"/>
        <v>0</v>
      </c>
      <c r="U24" s="8">
        <f t="shared" si="10"/>
        <v>0</v>
      </c>
      <c r="V24" s="22">
        <f t="shared" si="0"/>
        <v>0</v>
      </c>
      <c r="W24" s="7">
        <f t="shared" si="18"/>
        <v>0</v>
      </c>
      <c r="X24" s="7">
        <f t="shared" si="19"/>
        <v>0</v>
      </c>
      <c r="Y24" s="7">
        <f t="shared" si="20"/>
        <v>0</v>
      </c>
      <c r="Z24" s="7">
        <f t="shared" si="11"/>
        <v>0</v>
      </c>
      <c r="AB24" s="7">
        <f t="shared" si="12"/>
        <v>0</v>
      </c>
      <c r="AD24" s="7">
        <f t="shared" si="21"/>
        <v>0</v>
      </c>
      <c r="AE24" s="6"/>
    </row>
    <row r="25" spans="1:31" x14ac:dyDescent="0.25">
      <c r="A25" s="23"/>
      <c r="B25" s="15">
        <v>17</v>
      </c>
      <c r="C25" s="24"/>
      <c r="D25" s="28">
        <f t="shared" si="25"/>
        <v>0</v>
      </c>
      <c r="E25" s="26"/>
      <c r="F25" s="25">
        <f t="shared" si="22"/>
        <v>0</v>
      </c>
      <c r="G25" s="17">
        <f t="shared" si="14"/>
        <v>26</v>
      </c>
      <c r="H25" s="27">
        <f t="shared" si="15"/>
        <v>17</v>
      </c>
      <c r="I25" s="27">
        <f t="shared" si="2"/>
        <v>0</v>
      </c>
      <c r="J25" s="7">
        <f t="shared" si="3"/>
        <v>0</v>
      </c>
      <c r="K25" s="7">
        <f t="shared" si="4"/>
        <v>0</v>
      </c>
      <c r="L25" s="7">
        <f t="shared" si="5"/>
        <v>0</v>
      </c>
      <c r="M25" s="7">
        <f t="shared" si="6"/>
        <v>0</v>
      </c>
      <c r="N25" s="7">
        <f t="shared" si="7"/>
        <v>0</v>
      </c>
      <c r="O25" s="7">
        <f t="shared" si="16"/>
        <v>0</v>
      </c>
      <c r="P25" s="7">
        <f t="shared" si="23"/>
        <v>0</v>
      </c>
      <c r="Q25" s="7">
        <f t="shared" si="24"/>
        <v>0</v>
      </c>
      <c r="R25" s="7">
        <f t="shared" si="8"/>
        <v>0</v>
      </c>
      <c r="S25" s="8">
        <f t="shared" si="9"/>
        <v>0</v>
      </c>
      <c r="T25" s="8">
        <f t="shared" si="17"/>
        <v>0</v>
      </c>
      <c r="U25" s="8">
        <f t="shared" si="10"/>
        <v>0</v>
      </c>
      <c r="V25" s="22">
        <f t="shared" si="0"/>
        <v>0</v>
      </c>
      <c r="W25" s="7">
        <f t="shared" si="18"/>
        <v>0</v>
      </c>
      <c r="X25" s="7">
        <f t="shared" si="19"/>
        <v>0</v>
      </c>
      <c r="Y25" s="7">
        <f t="shared" si="20"/>
        <v>0</v>
      </c>
      <c r="Z25" s="7">
        <f t="shared" si="11"/>
        <v>0</v>
      </c>
      <c r="AB25" s="7">
        <f t="shared" si="12"/>
        <v>0</v>
      </c>
      <c r="AD25" s="7">
        <f t="shared" si="21"/>
        <v>0</v>
      </c>
      <c r="AE25" s="6"/>
    </row>
    <row r="26" spans="1:31" x14ac:dyDescent="0.25">
      <c r="A26" s="23"/>
      <c r="B26" s="15">
        <v>18</v>
      </c>
      <c r="C26" s="24"/>
      <c r="D26" s="28">
        <f t="shared" si="25"/>
        <v>0</v>
      </c>
      <c r="E26" s="26"/>
      <c r="F26" s="25">
        <f t="shared" si="22"/>
        <v>0</v>
      </c>
      <c r="G26" s="17">
        <f t="shared" si="14"/>
        <v>26</v>
      </c>
      <c r="H26" s="27">
        <f t="shared" si="15"/>
        <v>18</v>
      </c>
      <c r="I26" s="27">
        <f t="shared" si="2"/>
        <v>0</v>
      </c>
      <c r="J26" s="7">
        <f t="shared" si="3"/>
        <v>0</v>
      </c>
      <c r="K26" s="7">
        <f t="shared" si="4"/>
        <v>0</v>
      </c>
      <c r="L26" s="7">
        <f t="shared" si="5"/>
        <v>0</v>
      </c>
      <c r="M26" s="7">
        <f t="shared" si="6"/>
        <v>0</v>
      </c>
      <c r="N26" s="7">
        <f t="shared" si="7"/>
        <v>0</v>
      </c>
      <c r="O26" s="7">
        <f t="shared" si="16"/>
        <v>0</v>
      </c>
      <c r="P26" s="7">
        <f t="shared" si="23"/>
        <v>0</v>
      </c>
      <c r="Q26" s="7">
        <f t="shared" si="24"/>
        <v>0</v>
      </c>
      <c r="R26" s="7">
        <f t="shared" si="8"/>
        <v>0</v>
      </c>
      <c r="S26" s="8">
        <f t="shared" si="9"/>
        <v>0</v>
      </c>
      <c r="T26" s="8">
        <f t="shared" si="17"/>
        <v>0</v>
      </c>
      <c r="U26" s="8">
        <f t="shared" si="10"/>
        <v>0</v>
      </c>
      <c r="V26" s="22">
        <f t="shared" si="0"/>
        <v>0</v>
      </c>
      <c r="W26" s="7">
        <f t="shared" ref="W26:X34" si="26">IF(S26&gt;0,S26,0)</f>
        <v>0</v>
      </c>
      <c r="X26" s="7">
        <f t="shared" si="26"/>
        <v>0</v>
      </c>
      <c r="Y26" s="7">
        <f t="shared" si="20"/>
        <v>0</v>
      </c>
      <c r="Z26" s="7">
        <f t="shared" si="11"/>
        <v>0</v>
      </c>
      <c r="AB26" s="7">
        <f t="shared" si="12"/>
        <v>0</v>
      </c>
      <c r="AD26" s="7">
        <f t="shared" si="21"/>
        <v>0</v>
      </c>
      <c r="AE26" s="6"/>
    </row>
    <row r="27" spans="1:31" x14ac:dyDescent="0.25">
      <c r="A27" s="23"/>
      <c r="B27" s="15">
        <v>19</v>
      </c>
      <c r="C27" s="24"/>
      <c r="D27" s="28">
        <f t="shared" si="25"/>
        <v>0</v>
      </c>
      <c r="E27" s="26"/>
      <c r="F27" s="25">
        <f t="shared" si="22"/>
        <v>0</v>
      </c>
      <c r="G27" s="17">
        <f t="shared" si="14"/>
        <v>26</v>
      </c>
      <c r="H27" s="27">
        <f t="shared" si="15"/>
        <v>19</v>
      </c>
      <c r="I27" s="27">
        <f t="shared" si="2"/>
        <v>0</v>
      </c>
      <c r="J27" s="7">
        <f t="shared" si="3"/>
        <v>0</v>
      </c>
      <c r="K27" s="7">
        <f t="shared" si="4"/>
        <v>0</v>
      </c>
      <c r="L27" s="7">
        <f t="shared" si="5"/>
        <v>0</v>
      </c>
      <c r="M27" s="7">
        <f t="shared" si="6"/>
        <v>0</v>
      </c>
      <c r="N27" s="7">
        <f t="shared" si="7"/>
        <v>0</v>
      </c>
      <c r="O27" s="7">
        <f t="shared" si="16"/>
        <v>0</v>
      </c>
      <c r="P27" s="7">
        <f t="shared" si="23"/>
        <v>0</v>
      </c>
      <c r="Q27" s="7">
        <f t="shared" si="24"/>
        <v>0</v>
      </c>
      <c r="R27" s="7">
        <f t="shared" si="8"/>
        <v>0</v>
      </c>
      <c r="S27" s="8">
        <f t="shared" si="9"/>
        <v>0</v>
      </c>
      <c r="T27" s="8">
        <f t="shared" si="17"/>
        <v>0</v>
      </c>
      <c r="U27" s="8">
        <f t="shared" si="10"/>
        <v>0</v>
      </c>
      <c r="V27" s="22">
        <f t="shared" si="0"/>
        <v>0</v>
      </c>
      <c r="W27" s="7">
        <f t="shared" si="26"/>
        <v>0</v>
      </c>
      <c r="X27" s="7">
        <f t="shared" si="26"/>
        <v>0</v>
      </c>
      <c r="Y27" s="7">
        <f t="shared" si="20"/>
        <v>0</v>
      </c>
      <c r="Z27" s="7">
        <f t="shared" si="11"/>
        <v>0</v>
      </c>
      <c r="AB27" s="7">
        <f t="shared" si="12"/>
        <v>0</v>
      </c>
      <c r="AD27" s="7">
        <f t="shared" si="21"/>
        <v>0</v>
      </c>
      <c r="AE27" s="6"/>
    </row>
    <row r="28" spans="1:31" x14ac:dyDescent="0.25">
      <c r="A28" s="23"/>
      <c r="B28" s="15">
        <v>20</v>
      </c>
      <c r="C28" s="24"/>
      <c r="D28" s="28">
        <f t="shared" si="25"/>
        <v>0</v>
      </c>
      <c r="E28" s="26"/>
      <c r="F28" s="25">
        <f t="shared" si="22"/>
        <v>0</v>
      </c>
      <c r="G28" s="17">
        <f t="shared" si="14"/>
        <v>26</v>
      </c>
      <c r="H28" s="27">
        <f t="shared" si="15"/>
        <v>20</v>
      </c>
      <c r="I28" s="27">
        <f t="shared" si="2"/>
        <v>0</v>
      </c>
      <c r="J28" s="7">
        <f t="shared" si="3"/>
        <v>0</v>
      </c>
      <c r="K28" s="7">
        <f t="shared" si="4"/>
        <v>0</v>
      </c>
      <c r="L28" s="7">
        <f t="shared" si="5"/>
        <v>0</v>
      </c>
      <c r="M28" s="7">
        <f t="shared" si="6"/>
        <v>0</v>
      </c>
      <c r="N28" s="7">
        <f t="shared" si="7"/>
        <v>0</v>
      </c>
      <c r="O28" s="7">
        <f t="shared" si="16"/>
        <v>0</v>
      </c>
      <c r="P28" s="7">
        <f t="shared" si="23"/>
        <v>0</v>
      </c>
      <c r="Q28" s="7">
        <f t="shared" si="24"/>
        <v>0</v>
      </c>
      <c r="R28" s="7">
        <f t="shared" si="8"/>
        <v>0</v>
      </c>
      <c r="S28" s="8">
        <f t="shared" si="9"/>
        <v>0</v>
      </c>
      <c r="T28" s="8">
        <f t="shared" si="17"/>
        <v>0</v>
      </c>
      <c r="U28" s="8">
        <f t="shared" si="10"/>
        <v>0</v>
      </c>
      <c r="V28" s="22">
        <f t="shared" si="0"/>
        <v>0</v>
      </c>
      <c r="W28" s="7">
        <f t="shared" si="26"/>
        <v>0</v>
      </c>
      <c r="X28" s="7">
        <f t="shared" si="26"/>
        <v>0</v>
      </c>
      <c r="Y28" s="7">
        <f t="shared" si="20"/>
        <v>0</v>
      </c>
      <c r="Z28" s="7">
        <f t="shared" si="11"/>
        <v>0</v>
      </c>
      <c r="AB28" s="7">
        <f t="shared" si="12"/>
        <v>0</v>
      </c>
      <c r="AD28" s="7">
        <f t="shared" si="21"/>
        <v>0</v>
      </c>
      <c r="AE28" s="6"/>
    </row>
    <row r="29" spans="1:31" x14ac:dyDescent="0.25">
      <c r="A29" s="23"/>
      <c r="B29" s="15">
        <v>21</v>
      </c>
      <c r="C29" s="24"/>
      <c r="D29" s="28">
        <f t="shared" si="25"/>
        <v>0</v>
      </c>
      <c r="E29" s="26"/>
      <c r="F29" s="25">
        <f t="shared" si="22"/>
        <v>0</v>
      </c>
      <c r="G29" s="17">
        <f t="shared" si="14"/>
        <v>26</v>
      </c>
      <c r="H29" s="27">
        <f t="shared" si="15"/>
        <v>21</v>
      </c>
      <c r="I29" s="27">
        <f t="shared" si="2"/>
        <v>0</v>
      </c>
      <c r="J29" s="7">
        <f t="shared" si="3"/>
        <v>0</v>
      </c>
      <c r="K29" s="7">
        <f t="shared" si="4"/>
        <v>0</v>
      </c>
      <c r="L29" s="7">
        <f t="shared" si="5"/>
        <v>0</v>
      </c>
      <c r="M29" s="7">
        <f t="shared" si="6"/>
        <v>0</v>
      </c>
      <c r="N29" s="7">
        <f t="shared" si="7"/>
        <v>0</v>
      </c>
      <c r="O29" s="7">
        <f t="shared" si="16"/>
        <v>0</v>
      </c>
      <c r="P29" s="7">
        <f t="shared" si="23"/>
        <v>0</v>
      </c>
      <c r="Q29" s="7">
        <f t="shared" si="24"/>
        <v>0</v>
      </c>
      <c r="R29" s="7">
        <f t="shared" si="8"/>
        <v>0</v>
      </c>
      <c r="S29" s="8">
        <f t="shared" si="9"/>
        <v>0</v>
      </c>
      <c r="T29" s="8">
        <f t="shared" si="17"/>
        <v>0</v>
      </c>
      <c r="U29" s="8">
        <f t="shared" si="10"/>
        <v>0</v>
      </c>
      <c r="V29" s="22">
        <f t="shared" si="0"/>
        <v>0</v>
      </c>
      <c r="W29" s="7">
        <f t="shared" si="26"/>
        <v>0</v>
      </c>
      <c r="X29" s="7">
        <f t="shared" si="26"/>
        <v>0</v>
      </c>
      <c r="Y29" s="7">
        <f t="shared" si="20"/>
        <v>0</v>
      </c>
      <c r="Z29" s="7">
        <f t="shared" si="11"/>
        <v>0</v>
      </c>
      <c r="AB29" s="7">
        <f t="shared" si="12"/>
        <v>0</v>
      </c>
      <c r="AD29" s="7">
        <f t="shared" si="21"/>
        <v>0</v>
      </c>
      <c r="AE29" s="6"/>
    </row>
    <row r="30" spans="1:31" x14ac:dyDescent="0.25">
      <c r="A30" s="23"/>
      <c r="B30" s="15">
        <v>22</v>
      </c>
      <c r="C30" s="24"/>
      <c r="D30" s="28">
        <f t="shared" si="25"/>
        <v>0</v>
      </c>
      <c r="E30" s="26"/>
      <c r="F30" s="25">
        <f t="shared" si="22"/>
        <v>0</v>
      </c>
      <c r="G30" s="17">
        <f t="shared" si="14"/>
        <v>26</v>
      </c>
      <c r="H30" s="27">
        <f t="shared" si="15"/>
        <v>22</v>
      </c>
      <c r="I30" s="27">
        <f t="shared" si="2"/>
        <v>0</v>
      </c>
      <c r="J30" s="7">
        <f t="shared" si="3"/>
        <v>0</v>
      </c>
      <c r="K30" s="7">
        <f t="shared" si="4"/>
        <v>0</v>
      </c>
      <c r="L30" s="7">
        <f t="shared" si="5"/>
        <v>0</v>
      </c>
      <c r="M30" s="7">
        <f t="shared" si="6"/>
        <v>0</v>
      </c>
      <c r="N30" s="7">
        <f t="shared" si="7"/>
        <v>0</v>
      </c>
      <c r="O30" s="7">
        <f t="shared" si="16"/>
        <v>0</v>
      </c>
      <c r="P30" s="7">
        <f t="shared" si="23"/>
        <v>0</v>
      </c>
      <c r="Q30" s="7">
        <f t="shared" si="24"/>
        <v>0</v>
      </c>
      <c r="R30" s="7">
        <f t="shared" si="8"/>
        <v>0</v>
      </c>
      <c r="S30" s="8">
        <f t="shared" si="9"/>
        <v>0</v>
      </c>
      <c r="T30" s="8">
        <f t="shared" si="17"/>
        <v>0</v>
      </c>
      <c r="U30" s="8">
        <f t="shared" si="10"/>
        <v>0</v>
      </c>
      <c r="V30" s="22">
        <f t="shared" si="0"/>
        <v>0</v>
      </c>
      <c r="W30" s="7">
        <f t="shared" si="26"/>
        <v>0</v>
      </c>
      <c r="X30" s="7">
        <f t="shared" si="26"/>
        <v>0</v>
      </c>
      <c r="Y30" s="7">
        <f t="shared" si="20"/>
        <v>0</v>
      </c>
      <c r="Z30" s="7">
        <f t="shared" si="11"/>
        <v>0</v>
      </c>
      <c r="AB30" s="7">
        <f t="shared" si="12"/>
        <v>0</v>
      </c>
      <c r="AD30" s="7">
        <f t="shared" si="21"/>
        <v>0</v>
      </c>
      <c r="AE30" s="6"/>
    </row>
    <row r="31" spans="1:31" x14ac:dyDescent="0.25">
      <c r="A31" s="23"/>
      <c r="B31" s="15">
        <v>23</v>
      </c>
      <c r="C31" s="24"/>
      <c r="D31" s="28">
        <f t="shared" si="25"/>
        <v>0</v>
      </c>
      <c r="E31" s="26"/>
      <c r="F31" s="25">
        <f t="shared" si="22"/>
        <v>0</v>
      </c>
      <c r="G31" s="17">
        <f t="shared" si="14"/>
        <v>26</v>
      </c>
      <c r="H31" s="27">
        <f t="shared" si="15"/>
        <v>23</v>
      </c>
      <c r="I31" s="27">
        <f t="shared" si="2"/>
        <v>0</v>
      </c>
      <c r="J31" s="7">
        <f t="shared" si="3"/>
        <v>0</v>
      </c>
      <c r="K31" s="7">
        <f t="shared" si="4"/>
        <v>0</v>
      </c>
      <c r="L31" s="7">
        <f t="shared" si="5"/>
        <v>0</v>
      </c>
      <c r="M31" s="7">
        <f t="shared" si="6"/>
        <v>0</v>
      </c>
      <c r="N31" s="7">
        <f t="shared" si="7"/>
        <v>0</v>
      </c>
      <c r="O31" s="7">
        <f t="shared" si="16"/>
        <v>0</v>
      </c>
      <c r="P31" s="7">
        <f t="shared" si="23"/>
        <v>0</v>
      </c>
      <c r="Q31" s="7">
        <f t="shared" si="24"/>
        <v>0</v>
      </c>
      <c r="R31" s="7">
        <f t="shared" si="8"/>
        <v>0</v>
      </c>
      <c r="S31" s="8">
        <f t="shared" si="9"/>
        <v>0</v>
      </c>
      <c r="T31" s="8">
        <f t="shared" si="17"/>
        <v>0</v>
      </c>
      <c r="U31" s="8">
        <f t="shared" si="10"/>
        <v>0</v>
      </c>
      <c r="V31" s="22">
        <f t="shared" si="0"/>
        <v>0</v>
      </c>
      <c r="W31" s="7">
        <f t="shared" si="26"/>
        <v>0</v>
      </c>
      <c r="X31" s="7">
        <f t="shared" si="26"/>
        <v>0</v>
      </c>
      <c r="Y31" s="7">
        <f t="shared" si="20"/>
        <v>0</v>
      </c>
      <c r="Z31" s="7">
        <f t="shared" si="11"/>
        <v>0</v>
      </c>
      <c r="AB31" s="7">
        <f t="shared" si="12"/>
        <v>0</v>
      </c>
      <c r="AD31" s="7">
        <f t="shared" si="21"/>
        <v>0</v>
      </c>
      <c r="AE31" s="6"/>
    </row>
    <row r="32" spans="1:31" x14ac:dyDescent="0.25">
      <c r="A32" s="23"/>
      <c r="B32" s="15">
        <v>24</v>
      </c>
      <c r="C32" s="24"/>
      <c r="D32" s="28">
        <f t="shared" si="25"/>
        <v>0</v>
      </c>
      <c r="E32" s="26"/>
      <c r="F32" s="25">
        <f t="shared" si="22"/>
        <v>0</v>
      </c>
      <c r="G32" s="17">
        <f t="shared" si="14"/>
        <v>26</v>
      </c>
      <c r="H32" s="27">
        <f t="shared" si="15"/>
        <v>24</v>
      </c>
      <c r="I32" s="27">
        <f t="shared" si="2"/>
        <v>0</v>
      </c>
      <c r="J32" s="7">
        <f t="shared" si="3"/>
        <v>0</v>
      </c>
      <c r="K32" s="7">
        <f t="shared" si="4"/>
        <v>0</v>
      </c>
      <c r="L32" s="7">
        <f t="shared" si="5"/>
        <v>0</v>
      </c>
      <c r="M32" s="7">
        <f t="shared" si="6"/>
        <v>0</v>
      </c>
      <c r="N32" s="7">
        <f t="shared" si="7"/>
        <v>0</v>
      </c>
      <c r="O32" s="7">
        <f t="shared" si="16"/>
        <v>0</v>
      </c>
      <c r="P32" s="7">
        <f t="shared" si="23"/>
        <v>0</v>
      </c>
      <c r="Q32" s="7">
        <f t="shared" si="24"/>
        <v>0</v>
      </c>
      <c r="R32" s="7">
        <f t="shared" si="8"/>
        <v>0</v>
      </c>
      <c r="S32" s="8">
        <f t="shared" si="9"/>
        <v>0</v>
      </c>
      <c r="T32" s="8">
        <f t="shared" si="17"/>
        <v>0</v>
      </c>
      <c r="U32" s="8">
        <f t="shared" si="10"/>
        <v>0</v>
      </c>
      <c r="V32" s="22">
        <f t="shared" si="0"/>
        <v>0</v>
      </c>
      <c r="W32" s="7">
        <f t="shared" si="26"/>
        <v>0</v>
      </c>
      <c r="X32" s="7">
        <f t="shared" si="26"/>
        <v>0</v>
      </c>
      <c r="Y32" s="7">
        <f t="shared" si="20"/>
        <v>0</v>
      </c>
      <c r="Z32" s="7">
        <f t="shared" si="11"/>
        <v>0</v>
      </c>
      <c r="AB32" s="7">
        <f t="shared" si="12"/>
        <v>0</v>
      </c>
      <c r="AD32" s="7">
        <f t="shared" si="21"/>
        <v>0</v>
      </c>
      <c r="AE32" s="6"/>
    </row>
    <row r="33" spans="1:31" x14ac:dyDescent="0.25">
      <c r="A33" s="23"/>
      <c r="B33" s="15">
        <v>25</v>
      </c>
      <c r="C33" s="24"/>
      <c r="D33" s="28">
        <f t="shared" si="25"/>
        <v>0</v>
      </c>
      <c r="E33" s="26"/>
      <c r="F33" s="25">
        <f t="shared" si="22"/>
        <v>0</v>
      </c>
      <c r="G33" s="17">
        <f t="shared" si="14"/>
        <v>26</v>
      </c>
      <c r="H33" s="27">
        <f t="shared" si="15"/>
        <v>25</v>
      </c>
      <c r="I33" s="27">
        <f t="shared" si="2"/>
        <v>0</v>
      </c>
      <c r="J33" s="7">
        <f t="shared" si="3"/>
        <v>0</v>
      </c>
      <c r="K33" s="7">
        <f t="shared" si="4"/>
        <v>0</v>
      </c>
      <c r="L33" s="7">
        <f t="shared" si="5"/>
        <v>0</v>
      </c>
      <c r="M33" s="7">
        <f t="shared" si="6"/>
        <v>0</v>
      </c>
      <c r="N33" s="7">
        <f t="shared" si="7"/>
        <v>0</v>
      </c>
      <c r="O33" s="7">
        <f t="shared" si="16"/>
        <v>0</v>
      </c>
      <c r="P33" s="7">
        <f t="shared" si="23"/>
        <v>0</v>
      </c>
      <c r="Q33" s="7">
        <f t="shared" si="24"/>
        <v>0</v>
      </c>
      <c r="R33" s="7">
        <f t="shared" si="8"/>
        <v>0</v>
      </c>
      <c r="S33" s="8">
        <f t="shared" si="9"/>
        <v>0</v>
      </c>
      <c r="T33" s="8">
        <f t="shared" si="17"/>
        <v>0</v>
      </c>
      <c r="U33" s="8">
        <f t="shared" si="10"/>
        <v>0</v>
      </c>
      <c r="V33" s="22">
        <f t="shared" si="0"/>
        <v>0</v>
      </c>
      <c r="W33" s="7">
        <f t="shared" si="26"/>
        <v>0</v>
      </c>
      <c r="X33" s="7">
        <f t="shared" si="26"/>
        <v>0</v>
      </c>
      <c r="Y33" s="7">
        <f t="shared" si="20"/>
        <v>0</v>
      </c>
      <c r="Z33" s="7">
        <f t="shared" si="11"/>
        <v>0</v>
      </c>
      <c r="AB33" s="7">
        <f t="shared" si="12"/>
        <v>0</v>
      </c>
      <c r="AD33" s="7">
        <f t="shared" si="21"/>
        <v>0</v>
      </c>
      <c r="AE33" s="6"/>
    </row>
    <row r="34" spans="1:31" x14ac:dyDescent="0.25">
      <c r="A34" s="23"/>
      <c r="B34" s="15">
        <v>26</v>
      </c>
      <c r="C34" s="24"/>
      <c r="D34" s="28">
        <f t="shared" si="25"/>
        <v>0</v>
      </c>
      <c r="E34" s="26"/>
      <c r="F34" s="25">
        <f t="shared" si="22"/>
        <v>0</v>
      </c>
      <c r="G34" s="17">
        <f t="shared" si="14"/>
        <v>26</v>
      </c>
      <c r="H34" s="27">
        <f t="shared" si="15"/>
        <v>26</v>
      </c>
      <c r="I34" s="27">
        <f t="shared" si="2"/>
        <v>0</v>
      </c>
      <c r="J34" s="7">
        <f t="shared" si="3"/>
        <v>0</v>
      </c>
      <c r="K34" s="7">
        <f t="shared" si="4"/>
        <v>0</v>
      </c>
      <c r="L34" s="7">
        <f t="shared" si="5"/>
        <v>0</v>
      </c>
      <c r="M34" s="7">
        <f t="shared" si="6"/>
        <v>0</v>
      </c>
      <c r="N34" s="7">
        <f t="shared" si="7"/>
        <v>0</v>
      </c>
      <c r="O34" s="7">
        <f t="shared" si="16"/>
        <v>0</v>
      </c>
      <c r="P34" s="7">
        <f t="shared" si="23"/>
        <v>0</v>
      </c>
      <c r="Q34" s="7">
        <f t="shared" si="24"/>
        <v>0</v>
      </c>
      <c r="R34" s="7">
        <f t="shared" si="8"/>
        <v>0</v>
      </c>
      <c r="S34" s="8">
        <f t="shared" si="9"/>
        <v>0</v>
      </c>
      <c r="T34" s="8">
        <f t="shared" si="17"/>
        <v>0</v>
      </c>
      <c r="U34" s="8">
        <f t="shared" si="10"/>
        <v>0</v>
      </c>
      <c r="V34" s="22">
        <f t="shared" si="0"/>
        <v>0</v>
      </c>
      <c r="W34" s="7">
        <f t="shared" si="26"/>
        <v>0</v>
      </c>
      <c r="X34" s="7">
        <f t="shared" si="26"/>
        <v>0</v>
      </c>
      <c r="Y34" s="7">
        <f t="shared" si="20"/>
        <v>0</v>
      </c>
      <c r="Z34" s="7">
        <f t="shared" si="11"/>
        <v>0</v>
      </c>
      <c r="AB34" s="7">
        <f t="shared" si="12"/>
        <v>0</v>
      </c>
      <c r="AD34" s="7">
        <f t="shared" si="21"/>
        <v>0</v>
      </c>
      <c r="AE34" s="6"/>
    </row>
    <row r="35" spans="1:31" x14ac:dyDescent="0.25">
      <c r="A35" s="23"/>
      <c r="B35" s="15"/>
      <c r="C35" s="29"/>
      <c r="D35" s="28"/>
      <c r="E35" s="30"/>
      <c r="F35" s="25"/>
      <c r="G35" s="17"/>
      <c r="H35" s="7"/>
      <c r="I35" s="27"/>
      <c r="J35" s="7"/>
      <c r="K35" s="7"/>
      <c r="L35" s="7"/>
      <c r="M35" s="7"/>
      <c r="N35" s="7"/>
      <c r="O35" s="7"/>
      <c r="P35" s="7"/>
      <c r="Q35" s="7"/>
      <c r="R35" s="7"/>
      <c r="S35" s="8"/>
      <c r="T35" s="8"/>
      <c r="U35" s="8"/>
      <c r="V35" s="22"/>
      <c r="AE35" s="6"/>
    </row>
    <row r="36" spans="1:31" ht="15.75" thickBot="1" x14ac:dyDescent="0.3">
      <c r="A36" s="15"/>
      <c r="B36" s="15"/>
      <c r="C36" s="31">
        <f>SUM(C9:C35)+D8</f>
        <v>0</v>
      </c>
      <c r="D36" s="32"/>
      <c r="E36" s="33">
        <f>SUM(E9:E35)</f>
        <v>0</v>
      </c>
      <c r="F36" s="32"/>
      <c r="G36" s="17"/>
      <c r="H36" s="32"/>
      <c r="I36" s="34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5">
        <f>SUM(W9:W35)</f>
        <v>0</v>
      </c>
      <c r="X36" s="35">
        <f>SUM(X9:X35)</f>
        <v>0</v>
      </c>
      <c r="Y36" s="35">
        <f>SUM(Y9:Y34)</f>
        <v>0</v>
      </c>
      <c r="Z36" s="35">
        <f>SUM(Z9:Z35)</f>
        <v>0</v>
      </c>
      <c r="AB36" s="35">
        <f>SUM(AB9:AB35)</f>
        <v>0</v>
      </c>
      <c r="AD36" s="35">
        <f>SUM(AD9:AD35)</f>
        <v>0</v>
      </c>
      <c r="AE36" s="6"/>
    </row>
    <row r="37" spans="1:31" ht="15.75" thickTop="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37" t="s">
        <v>29</v>
      </c>
      <c r="C38" s="36"/>
      <c r="D38" s="25"/>
      <c r="E38" s="30"/>
      <c r="F38" s="25"/>
      <c r="G38" s="17"/>
      <c r="H38" s="6"/>
      <c r="I38" s="17"/>
      <c r="J38" s="6"/>
      <c r="O38" s="7"/>
      <c r="P38" s="7"/>
      <c r="Q38" s="7"/>
      <c r="R38" s="7"/>
      <c r="S38" s="8"/>
      <c r="T38" s="8"/>
      <c r="U38" s="8"/>
      <c r="V38" s="8"/>
      <c r="Z38" s="7">
        <f>C36+E36</f>
        <v>0</v>
      </c>
      <c r="AE38" s="6"/>
    </row>
    <row r="39" spans="1:31" x14ac:dyDescent="0.25">
      <c r="A39" s="17"/>
      <c r="B39" s="15"/>
      <c r="C39" s="36"/>
      <c r="D39" s="25"/>
      <c r="E39" s="30"/>
      <c r="F39" s="25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30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V40" s="7"/>
      <c r="W40" s="7">
        <f>IF(Z38&gt;50000,(Z38-50000)*20%+3600,IF(Z38&gt;30000,(Z38-30000)*18%,0))</f>
        <v>0</v>
      </c>
      <c r="X40" s="7">
        <f>IF(Z38&gt;1000000,(Z38-1000000)*19%+124900,IF(Z38&gt;500000,(Z38-500000)*18%+34900,IF(Z38&gt;450000,(Z38-450000)*17%+26400,IF(Z38&gt;400000,(Z38-400000)*16%+18400,IF(Z38&gt;350000,(Z38-350000)*15%+10900,IF(Z38&gt;300000,(Z38-300000)*14%+3900,IF(Z38&gt;270000,(Z38-270000)*13%,0)))))))</f>
        <v>0</v>
      </c>
      <c r="Y40" s="7">
        <f>IF(Z38&gt;270000,(Z38-270000)*10%,0)</f>
        <v>0</v>
      </c>
      <c r="Z40" s="7">
        <f>W40+X40+Y40</f>
        <v>0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O41" s="7"/>
      <c r="P41" s="7"/>
      <c r="Q41" s="7"/>
      <c r="R41" s="7"/>
      <c r="AE41" s="6"/>
    </row>
    <row r="42" spans="1:31" x14ac:dyDescent="0.25">
      <c r="A42" s="17"/>
      <c r="B42" s="17" t="s">
        <v>31</v>
      </c>
      <c r="C42" s="38"/>
      <c r="D42" s="6"/>
      <c r="E42" s="39"/>
      <c r="F42" s="6"/>
      <c r="G42" s="17"/>
      <c r="H42" s="6"/>
      <c r="I42" s="17"/>
      <c r="J42" s="6"/>
      <c r="O42" s="7"/>
      <c r="P42" s="7"/>
      <c r="Q42" s="7"/>
      <c r="R42" s="7"/>
      <c r="S42" s="8"/>
      <c r="T42" s="8"/>
      <c r="U42" s="8"/>
      <c r="V42" s="8"/>
      <c r="W42" s="40">
        <f>W36-W40</f>
        <v>0</v>
      </c>
      <c r="X42" s="40">
        <f>X36-X40</f>
        <v>0</v>
      </c>
      <c r="Y42" s="40">
        <f>Y36-Y40</f>
        <v>0</v>
      </c>
      <c r="Z42" s="40">
        <f>Z36-Z40</f>
        <v>0</v>
      </c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/>
      <c r="B44" s="17"/>
      <c r="C44" s="38"/>
      <c r="D44" s="6"/>
      <c r="E44" s="39"/>
      <c r="F44" s="6"/>
      <c r="G44" s="17"/>
      <c r="H44" s="6"/>
      <c r="I44" s="17"/>
      <c r="J44" s="6"/>
      <c r="AE44" s="6"/>
    </row>
    <row r="45" spans="1:31" x14ac:dyDescent="0.25">
      <c r="A45" s="17"/>
      <c r="B45" s="17"/>
      <c r="C45" s="38"/>
      <c r="D45" s="6"/>
      <c r="E45" s="39"/>
      <c r="F45" s="6"/>
      <c r="G45" s="17"/>
      <c r="H45" s="6"/>
      <c r="I45" s="17"/>
      <c r="J45" s="6"/>
      <c r="AE45" s="6"/>
    </row>
    <row r="46" spans="1:31" x14ac:dyDescent="0.25">
      <c r="A46" s="17" t="s">
        <v>32</v>
      </c>
      <c r="B46" s="17"/>
      <c r="C46" s="38"/>
      <c r="D46" s="6" t="s">
        <v>33</v>
      </c>
      <c r="E46" s="39"/>
      <c r="F46" s="6"/>
      <c r="G46" s="17"/>
      <c r="H46" s="6"/>
      <c r="I46" s="17"/>
      <c r="J46" s="6"/>
      <c r="AE46" s="6"/>
    </row>
    <row r="47" spans="1:31" x14ac:dyDescent="0.25">
      <c r="A47" s="17" t="s">
        <v>34</v>
      </c>
      <c r="C47" s="38"/>
      <c r="D47" s="6" t="s">
        <v>35</v>
      </c>
      <c r="AE47" s="6"/>
    </row>
    <row r="48" spans="1:31" x14ac:dyDescent="0.25">
      <c r="A48" s="17"/>
      <c r="C48" s="38"/>
      <c r="D48" s="6"/>
      <c r="AE48" s="6"/>
    </row>
    <row r="49" spans="1:31" x14ac:dyDescent="0.25">
      <c r="A49" s="17" t="s">
        <v>36</v>
      </c>
      <c r="C49" s="38"/>
      <c r="D49" s="6" t="s">
        <v>37</v>
      </c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38</v>
      </c>
      <c r="C50" s="38"/>
      <c r="D50" s="6" t="s">
        <v>39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/>
      <c r="C51" s="38"/>
      <c r="D51" s="6"/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40</v>
      </c>
      <c r="C52" s="38"/>
      <c r="D52" s="6" t="s">
        <v>41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42</v>
      </c>
      <c r="C53" s="38"/>
      <c r="D53" s="6" t="s">
        <v>43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/>
      <c r="C54" s="38"/>
      <c r="D54" s="6"/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44</v>
      </c>
      <c r="D55" s="4" t="s">
        <v>45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 t="s">
        <v>46</v>
      </c>
      <c r="C56" s="38"/>
      <c r="D56" s="6" t="s">
        <v>47</v>
      </c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 t="s">
        <v>48</v>
      </c>
      <c r="C57" s="38"/>
      <c r="D57" s="6" t="s">
        <v>21</v>
      </c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/>
      <c r="C58" s="38"/>
      <c r="D58" s="6"/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49</v>
      </c>
      <c r="C60" s="38"/>
      <c r="D60" s="6" t="s">
        <v>50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51</v>
      </c>
      <c r="C62" s="38"/>
      <c r="D62" s="6" t="s">
        <v>52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/>
      <c r="C63" s="38"/>
      <c r="D63" s="6"/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53</v>
      </c>
      <c r="D64" s="4" t="s">
        <v>54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  <row r="65" spans="1:31" x14ac:dyDescent="0.25">
      <c r="A65" s="17" t="s">
        <v>55</v>
      </c>
      <c r="D65" s="4" t="s">
        <v>56</v>
      </c>
      <c r="E65" s="6"/>
      <c r="F65" s="6"/>
      <c r="G65" s="6"/>
      <c r="H65" s="6"/>
      <c r="I65" s="6"/>
      <c r="J65" s="6"/>
      <c r="W65" s="6"/>
      <c r="X65" s="6"/>
      <c r="Y65" s="6"/>
      <c r="Z65" s="6"/>
      <c r="AB65" s="6"/>
      <c r="AC65" s="6"/>
      <c r="AD65" s="6"/>
      <c r="AE65" s="6"/>
    </row>
    <row r="66" spans="1:31" x14ac:dyDescent="0.25">
      <c r="A66" s="17" t="s">
        <v>57</v>
      </c>
      <c r="C66" s="5"/>
      <c r="D66" s="2" t="s">
        <v>58</v>
      </c>
      <c r="E66" s="6"/>
      <c r="F66" s="6"/>
      <c r="G66" s="6"/>
      <c r="H66" s="6"/>
      <c r="I66" s="6"/>
      <c r="J66" s="6"/>
      <c r="W66" s="6"/>
      <c r="X66" s="6"/>
      <c r="Y66" s="6"/>
      <c r="Z66" s="6"/>
      <c r="AB66" s="6"/>
      <c r="AC66" s="6"/>
      <c r="AD66" s="6"/>
      <c r="AE66" s="6"/>
    </row>
    <row r="67" spans="1:31" x14ac:dyDescent="0.25">
      <c r="E67" s="6"/>
      <c r="F67" s="6"/>
      <c r="G67" s="6"/>
      <c r="H67" s="6"/>
      <c r="I67" s="6"/>
      <c r="J67" s="6"/>
      <c r="W67" s="6"/>
      <c r="X67" s="6"/>
      <c r="Y67" s="6"/>
      <c r="Z67" s="6"/>
      <c r="AB67" s="6"/>
      <c r="AC67" s="6"/>
      <c r="AD67" s="6"/>
      <c r="AE67" s="6"/>
    </row>
    <row r="68" spans="1:31" x14ac:dyDescent="0.25">
      <c r="E68" s="6"/>
      <c r="F68" s="6"/>
      <c r="G68" s="6"/>
      <c r="H68" s="6"/>
      <c r="I68" s="6"/>
      <c r="J68" s="6"/>
      <c r="W68" s="6"/>
      <c r="X68" s="6"/>
      <c r="Y68" s="6"/>
      <c r="Z68" s="6"/>
      <c r="AB68" s="6"/>
      <c r="AC68" s="6"/>
      <c r="AD68" s="6"/>
      <c r="AE68" s="6"/>
    </row>
    <row r="69" spans="1:31" x14ac:dyDescent="0.25">
      <c r="E69" s="6"/>
      <c r="F69" s="6"/>
      <c r="G69" s="6"/>
      <c r="H69" s="6"/>
      <c r="I69" s="6"/>
      <c r="J69" s="6"/>
      <c r="W69" s="6"/>
      <c r="X69" s="6"/>
      <c r="Y69" s="6"/>
      <c r="Z69" s="6"/>
      <c r="AB69" s="6"/>
      <c r="AC69" s="6"/>
      <c r="AD69" s="6"/>
      <c r="AE69" s="6"/>
    </row>
    <row r="70" spans="1:31" x14ac:dyDescent="0.25">
      <c r="E70" s="6"/>
      <c r="F70" s="6"/>
      <c r="G70" s="6"/>
      <c r="H70" s="6"/>
      <c r="I70" s="6"/>
      <c r="J70" s="6"/>
      <c r="W70" s="6"/>
      <c r="X70" s="6"/>
      <c r="Y70" s="6"/>
      <c r="Z70" s="6"/>
      <c r="AB70" s="6"/>
      <c r="AC70" s="6"/>
      <c r="AD70" s="6"/>
      <c r="AE70" s="6"/>
    </row>
    <row r="71" spans="1:31" x14ac:dyDescent="0.25">
      <c r="E71" s="6"/>
      <c r="F71" s="6"/>
      <c r="G71" s="6"/>
      <c r="H71" s="6"/>
      <c r="I71" s="6"/>
      <c r="J71" s="6"/>
      <c r="W71" s="6"/>
      <c r="X71" s="6"/>
      <c r="Y71" s="6"/>
      <c r="Z71" s="6"/>
      <c r="AB71" s="6"/>
      <c r="AC71" s="6"/>
      <c r="AD71" s="6"/>
      <c r="AE71" s="6"/>
    </row>
    <row r="72" spans="1:31" x14ac:dyDescent="0.25">
      <c r="E72" s="6"/>
      <c r="F72" s="6"/>
      <c r="G72" s="6"/>
      <c r="H72" s="6"/>
      <c r="I72" s="6"/>
      <c r="J72" s="6"/>
      <c r="W72" s="6"/>
      <c r="X72" s="6"/>
      <c r="Y72" s="6"/>
      <c r="Z72" s="6"/>
      <c r="AB72" s="6"/>
      <c r="AC72" s="6"/>
      <c r="AD72" s="6"/>
      <c r="AE72" s="6"/>
    </row>
    <row r="73" spans="1:31" x14ac:dyDescent="0.25">
      <c r="E73" s="6"/>
      <c r="F73" s="6"/>
      <c r="G73" s="6"/>
      <c r="H73" s="6"/>
      <c r="I73" s="6"/>
      <c r="J73" s="6"/>
      <c r="W73" s="6"/>
      <c r="X73" s="6"/>
      <c r="Y73" s="6"/>
      <c r="Z73" s="6"/>
      <c r="AB73" s="6"/>
      <c r="AC73" s="6"/>
      <c r="AD73" s="6"/>
      <c r="AE73" s="6"/>
    </row>
    <row r="74" spans="1:31" x14ac:dyDescent="0.25">
      <c r="E74" s="6"/>
      <c r="F74" s="6"/>
      <c r="G74" s="6"/>
      <c r="H74" s="6"/>
      <c r="I74" s="6"/>
      <c r="J74" s="6"/>
      <c r="W74" s="6"/>
      <c r="X74" s="6"/>
      <c r="Y74" s="6"/>
      <c r="Z74" s="6"/>
      <c r="AB74" s="6"/>
      <c r="AC74" s="6"/>
      <c r="AD74" s="6"/>
      <c r="AE74" s="6"/>
    </row>
    <row r="75" spans="1:31" x14ac:dyDescent="0.25">
      <c r="E75" s="6"/>
      <c r="F75" s="6"/>
      <c r="G75" s="6"/>
      <c r="H75" s="6"/>
      <c r="I75" s="6"/>
      <c r="J75" s="6"/>
      <c r="W75" s="6"/>
      <c r="X75" s="6"/>
      <c r="Y75" s="6"/>
      <c r="Z75" s="6"/>
      <c r="AB75" s="6"/>
      <c r="AC75" s="6"/>
      <c r="AD75" s="6"/>
      <c r="AE75" s="6"/>
    </row>
    <row r="76" spans="1:31" x14ac:dyDescent="0.25">
      <c r="E76" s="6"/>
      <c r="F76" s="6"/>
      <c r="G76" s="6"/>
      <c r="H76" s="6"/>
      <c r="I76" s="6"/>
      <c r="J76" s="6"/>
      <c r="W76" s="6"/>
      <c r="X76" s="6"/>
      <c r="Y76" s="6"/>
      <c r="Z76" s="6"/>
      <c r="AB76" s="6"/>
      <c r="AC76" s="6"/>
      <c r="AD76" s="6"/>
      <c r="AE76" s="6"/>
    </row>
    <row r="77" spans="1:31" x14ac:dyDescent="0.25">
      <c r="E77" s="6"/>
      <c r="F77" s="6"/>
      <c r="G77" s="6"/>
      <c r="H77" s="6"/>
      <c r="I77" s="6"/>
      <c r="J77" s="6"/>
      <c r="W77" s="6"/>
      <c r="X77" s="6"/>
      <c r="Y77" s="6"/>
      <c r="Z77" s="6"/>
      <c r="AB77" s="6"/>
      <c r="AC77" s="6"/>
      <c r="AD77" s="6"/>
      <c r="AE77" s="6"/>
    </row>
    <row r="78" spans="1:31" x14ac:dyDescent="0.25">
      <c r="E78" s="6"/>
      <c r="F78" s="6"/>
      <c r="G78" s="6"/>
      <c r="H78" s="6"/>
      <c r="I78" s="6"/>
      <c r="J78" s="6"/>
      <c r="W78" s="6"/>
      <c r="X78" s="6"/>
      <c r="Y78" s="6"/>
      <c r="Z78" s="6"/>
      <c r="AB78" s="6"/>
      <c r="AC78" s="6"/>
      <c r="AD78" s="6"/>
      <c r="AE78" s="6"/>
    </row>
    <row r="79" spans="1:31" x14ac:dyDescent="0.25">
      <c r="E79" s="6"/>
      <c r="F79" s="6"/>
      <c r="G79" s="6"/>
      <c r="H79" s="6"/>
      <c r="I79" s="6"/>
      <c r="J79" s="6"/>
      <c r="W79" s="6"/>
      <c r="X79" s="6"/>
      <c r="Y79" s="6"/>
      <c r="Z79" s="6"/>
      <c r="AB79" s="6"/>
      <c r="AC79" s="6"/>
      <c r="AD79" s="6"/>
      <c r="AE79" s="6"/>
    </row>
    <row r="80" spans="1:31" x14ac:dyDescent="0.25">
      <c r="E80" s="6"/>
      <c r="F80" s="6"/>
      <c r="G80" s="6"/>
      <c r="H80" s="6"/>
      <c r="I80" s="6"/>
      <c r="J80" s="6"/>
      <c r="W80" s="6"/>
      <c r="X80" s="6"/>
      <c r="Y80" s="6"/>
      <c r="Z80" s="6"/>
      <c r="AB80" s="6"/>
      <c r="AC80" s="6"/>
      <c r="AD80" s="6"/>
      <c r="AE80" s="6"/>
    </row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</sheetData>
  <mergeCells count="16">
    <mergeCell ref="AB6:AB7"/>
    <mergeCell ref="AD6:AD7"/>
    <mergeCell ref="I6:I7"/>
    <mergeCell ref="J6:J7"/>
    <mergeCell ref="K6:N6"/>
    <mergeCell ref="O6:R6"/>
    <mergeCell ref="S6:V6"/>
    <mergeCell ref="W6:Z6"/>
    <mergeCell ref="A6:A7"/>
    <mergeCell ref="B6:B7"/>
    <mergeCell ref="H6:H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"/>
  <sheetViews>
    <sheetView workbookViewId="0">
      <pane xSplit="2" ySplit="7" topLeftCell="H8" activePane="bottomRight" state="frozen"/>
      <selection pane="topRight" activeCell="C1" sqref="C1"/>
      <selection pane="bottomLeft" activeCell="A8" sqref="A8"/>
      <selection pane="bottomRight" activeCell="E12" sqref="E12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3.7109375" style="3" customWidth="1"/>
    <col min="4" max="4" width="11.85546875" style="4" bestFit="1" customWidth="1"/>
    <col min="5" max="5" width="11.285156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4.140625" style="2" customWidth="1"/>
    <col min="10" max="10" width="16.28515625" style="4" customWidth="1"/>
    <col min="11" max="11" width="12.7109375" style="6" customWidth="1"/>
    <col min="12" max="14" width="11.5703125" style="6" customWidth="1"/>
    <col min="15" max="15" width="11.7109375" style="6" customWidth="1"/>
    <col min="16" max="18" width="11.28515625" style="6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4" width="11.28515625" style="7" customWidth="1"/>
    <col min="25" max="25" width="13.85546875" style="7" customWidth="1"/>
    <col min="26" max="26" width="13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38.25" customHeight="1" x14ac:dyDescent="0.25">
      <c r="A6" s="58" t="s">
        <v>60</v>
      </c>
      <c r="B6" s="51" t="s">
        <v>59</v>
      </c>
      <c r="C6" s="54" t="s">
        <v>12</v>
      </c>
      <c r="D6" s="52" t="s">
        <v>13</v>
      </c>
      <c r="E6" s="55" t="s">
        <v>14</v>
      </c>
      <c r="F6" s="52" t="s">
        <v>15</v>
      </c>
      <c r="G6" s="53" t="s">
        <v>16</v>
      </c>
      <c r="H6" s="52" t="s">
        <v>17</v>
      </c>
      <c r="I6" s="53" t="s">
        <v>18</v>
      </c>
      <c r="J6" s="52" t="s">
        <v>19</v>
      </c>
      <c r="K6" s="52" t="s">
        <v>20</v>
      </c>
      <c r="L6" s="52"/>
      <c r="M6" s="52"/>
      <c r="N6" s="52"/>
      <c r="O6" s="52" t="s">
        <v>21</v>
      </c>
      <c r="P6" s="52"/>
      <c r="Q6" s="52"/>
      <c r="R6" s="52"/>
      <c r="S6" s="52" t="s">
        <v>22</v>
      </c>
      <c r="T6" s="52"/>
      <c r="U6" s="52"/>
      <c r="V6" s="52"/>
      <c r="W6" s="57" t="s">
        <v>23</v>
      </c>
      <c r="X6" s="57"/>
      <c r="Y6" s="57"/>
      <c r="Z6" s="57"/>
      <c r="AA6" s="16"/>
      <c r="AB6" s="56" t="s">
        <v>24</v>
      </c>
      <c r="AD6" s="56" t="s">
        <v>25</v>
      </c>
    </row>
    <row r="7" spans="1:31" ht="34.5" customHeight="1" x14ac:dyDescent="0.25">
      <c r="A7" s="58"/>
      <c r="B7" s="51"/>
      <c r="C7" s="54"/>
      <c r="D7" s="52"/>
      <c r="E7" s="55"/>
      <c r="F7" s="52"/>
      <c r="G7" s="53"/>
      <c r="H7" s="52"/>
      <c r="I7" s="53"/>
      <c r="J7" s="52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6"/>
      <c r="AD7" s="56"/>
    </row>
    <row r="8" spans="1:31" x14ac:dyDescent="0.25">
      <c r="A8" s="17"/>
      <c r="B8" s="15"/>
      <c r="C8" s="18"/>
      <c r="D8" s="16">
        <v>0</v>
      </c>
      <c r="E8" s="19"/>
      <c r="F8" s="20">
        <v>0</v>
      </c>
      <c r="G8" s="21"/>
      <c r="H8" s="16"/>
      <c r="I8" s="21"/>
      <c r="J8" s="1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v>0</v>
      </c>
      <c r="V8" s="22">
        <f>S8+T8</f>
        <v>0</v>
      </c>
      <c r="W8" s="7">
        <v>0</v>
      </c>
      <c r="X8" s="7">
        <v>0</v>
      </c>
      <c r="Y8" s="7">
        <v>0</v>
      </c>
      <c r="Z8" s="7">
        <v>0</v>
      </c>
    </row>
    <row r="9" spans="1:31" x14ac:dyDescent="0.25">
      <c r="A9" s="23"/>
      <c r="B9" s="15">
        <v>1</v>
      </c>
      <c r="C9" s="24">
        <v>2429.17</v>
      </c>
      <c r="D9" s="25">
        <f>D8</f>
        <v>0</v>
      </c>
      <c r="E9" s="26">
        <v>0</v>
      </c>
      <c r="F9" s="25">
        <f>F8+E9</f>
        <v>0</v>
      </c>
      <c r="G9" s="17">
        <v>24</v>
      </c>
      <c r="H9" s="7">
        <f>B9</f>
        <v>1</v>
      </c>
      <c r="I9" s="27">
        <f>IF(B9=B8+1,C9*(G9-H9+1)+D9,I8)</f>
        <v>58300.08</v>
      </c>
      <c r="J9" s="7">
        <f>I9+F9</f>
        <v>58300.08</v>
      </c>
      <c r="K9" s="7">
        <f>IF(I9&gt;50000,(I9-50000)*20%+3600,IF(I9&gt;30000,(I9-30000)*18%,0))</f>
        <v>5260.0160000000005</v>
      </c>
      <c r="L9" s="7">
        <f>IF(J9&gt;1000000,(J9-1000000)*19%+197900,IF(J9&gt;500000,(J9-500000)*18%+57900,IF(J9&gt;450000,(J9-450000)*17%+44400,IF(J9&gt;400000,(J9-400000)*16%+31400,IF(J9&gt;350000,(J9-350000)*15%+18900,IF(J9&gt;300000,(J9-300000)*14%+6900,IF(J9&gt;270000,(J9-270000)*13%,0)))))))</f>
        <v>0</v>
      </c>
      <c r="M9" s="7">
        <f>IF(J9&gt;270000,(J9-270000)*10%,0)</f>
        <v>0</v>
      </c>
      <c r="N9" s="7">
        <f>K9+L9+M9</f>
        <v>5260.0160000000005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>IF(((K9/G9*H9)-O9)+IF(J9&gt;50000,(J9-50000)*20%+3600,IF(J9&gt;30000,(J9-30000)*18%,0))-IF(I9&gt;50000,(I9-50000)*20%+3600,IF(I9&gt;30000,(I9-30000)*18%,0))+X9+AB9+Y9&gt;((C9+E9)*0.5),((C9+E9)*0.5)-AB9-X9-Y9,((K9/G9*H9)-O9)+IF(J9&gt;50000,(J9-50000)*20%+3600,IF(J9&gt;30000,(J9-30000)*18%,0))-IF(I9&gt;50000,(I9-50000)*20%+3600,IF(I9&gt;30000,(I9-30000)*18%,0)))</f>
        <v>219.16733333333377</v>
      </c>
      <c r="T9" s="8">
        <f>(L9/G9*H9)-P9</f>
        <v>0</v>
      </c>
      <c r="U9" s="8">
        <f>(M9/G9*H9)-Q9</f>
        <v>0</v>
      </c>
      <c r="V9" s="22">
        <f t="shared" ref="V9:V32" si="0">S9+T9</f>
        <v>219.16733333333377</v>
      </c>
      <c r="W9" s="7">
        <f>IF(S9&gt;0,S9,0)</f>
        <v>219.16733333333377</v>
      </c>
      <c r="X9" s="7">
        <f>IF(T9&gt;0,T9,0)</f>
        <v>0</v>
      </c>
      <c r="Y9" s="7">
        <f>IF(U9&gt;0,U9,0)</f>
        <v>0</v>
      </c>
      <c r="Z9" s="7">
        <f>W9+X9+Y9</f>
        <v>219.16733333333377</v>
      </c>
      <c r="AB9" s="7">
        <f>ROUND((C9+E9)*8%,2)</f>
        <v>194.33</v>
      </c>
      <c r="AD9" s="7">
        <f>(C9+E9)-Z9-AB9</f>
        <v>2015.6726666666664</v>
      </c>
      <c r="AE9" s="7">
        <f>Y9*0.182</f>
        <v>0</v>
      </c>
    </row>
    <row r="10" spans="1:31" x14ac:dyDescent="0.25">
      <c r="A10" s="23"/>
      <c r="B10" s="15">
        <v>2</v>
      </c>
      <c r="C10" s="24">
        <v>2429.17</v>
      </c>
      <c r="D10" s="25">
        <f>D9+C9</f>
        <v>2429.17</v>
      </c>
      <c r="E10" s="26">
        <v>0</v>
      </c>
      <c r="F10" s="25">
        <f>F9+E10</f>
        <v>0</v>
      </c>
      <c r="G10" s="17">
        <f>G9</f>
        <v>24</v>
      </c>
      <c r="H10" s="7">
        <f>B10</f>
        <v>2</v>
      </c>
      <c r="I10" s="27">
        <f t="shared" ref="I10:I32" si="1">IF(B10=B9+1,C10*(G10-H10+1)+D10,I9)</f>
        <v>58300.08</v>
      </c>
      <c r="J10" s="7">
        <f t="shared" ref="J10:J32" si="2">I10+F10</f>
        <v>58300.08</v>
      </c>
      <c r="K10" s="7">
        <f t="shared" ref="K10:K32" si="3">IF(I10&gt;50000,(I10-50000)*20%+3600,IF(I10&gt;30000,(I10-30000)*18%,0))</f>
        <v>5260.0160000000005</v>
      </c>
      <c r="L10" s="7">
        <f t="shared" ref="L10:L32" si="4">IF(J10&gt;1000000,(J10-1000000)*19%+197900,IF(J10&gt;500000,(J10-500000)*18%+57900,IF(J10&gt;450000,(J10-450000)*17%+44400,IF(J10&gt;400000,(J10-400000)*16%+31400,IF(J10&gt;350000,(J10-350000)*15%+18900,IF(J10&gt;300000,(J10-300000)*14%+6900,IF(J10&gt;270000,(J10-270000)*13%,0)))))))</f>
        <v>0</v>
      </c>
      <c r="M10" s="7">
        <f t="shared" ref="M10:M32" si="5">IF(J10&gt;270000,(J10-270000)*10%,0)</f>
        <v>0</v>
      </c>
      <c r="N10" s="7">
        <f t="shared" ref="N10:N32" si="6">K10+L10+M10</f>
        <v>5260.0160000000005</v>
      </c>
      <c r="O10" s="7">
        <f t="shared" ref="O10:O32" si="7">O9+W9</f>
        <v>219.16733333333377</v>
      </c>
      <c r="P10" s="7">
        <f>+P9+X9</f>
        <v>0</v>
      </c>
      <c r="Q10" s="7">
        <f>+Q9+Y9</f>
        <v>0</v>
      </c>
      <c r="R10" s="7">
        <f t="shared" ref="R10:R32" si="8">+O10+P10</f>
        <v>219.16733333333377</v>
      </c>
      <c r="S10" s="8">
        <f t="shared" ref="S10:S32" si="9">IF(((K10/G10*H10)-O10)+IF(J10&gt;50000,(J10-50000)*20%+3600,IF(J10&gt;30000,(J10-30000)*18%,0))-IF(I10&gt;50000,(I10-50000)*20%+3600,IF(I10&gt;30000,(I10-30000)*18%,0))+X10+AB10+Y10&gt;((C10+E10)*0.5),((C10+E10)*0.5)-AB10-X10-Y10,((K10/G10*H10)-O10)+IF(J10&gt;50000,(J10-50000)*20%+3600,IF(J10&gt;30000,(J10-30000)*18%,0))-IF(I10&gt;50000,(I10-50000)*20%+3600,IF(I10&gt;30000,(I10-30000)*18%,0)))</f>
        <v>219.16733333333286</v>
      </c>
      <c r="T10" s="8">
        <f>(L10/G10*H10)-P10</f>
        <v>0</v>
      </c>
      <c r="U10" s="8">
        <f t="shared" ref="U10:U32" si="10">(M10/G10*H10)-Q10</f>
        <v>0</v>
      </c>
      <c r="V10" s="22">
        <f t="shared" si="0"/>
        <v>219.16733333333286</v>
      </c>
      <c r="W10" s="7">
        <f t="shared" ref="W10:W25" si="11">IF(S10&gt;0,S10,0)</f>
        <v>219.16733333333286</v>
      </c>
      <c r="X10" s="7">
        <f t="shared" ref="X10:X25" si="12">IF(T10&gt;0,T10,0)</f>
        <v>0</v>
      </c>
      <c r="Y10" s="7">
        <f t="shared" ref="Y10:Y32" si="13">IF(U10&gt;0,U10,0)</f>
        <v>0</v>
      </c>
      <c r="Z10" s="7">
        <f t="shared" ref="Z10:Z32" si="14">W10+X10+Y10</f>
        <v>219.16733333333286</v>
      </c>
      <c r="AB10" s="7">
        <f t="shared" ref="AB10:AB32" si="15">ROUND((C10+E10)*8%,2)</f>
        <v>194.33</v>
      </c>
      <c r="AD10" s="7">
        <f t="shared" ref="AD10:AD32" si="16">(C10+E10)-Z10-AB10</f>
        <v>2015.6726666666673</v>
      </c>
    </row>
    <row r="11" spans="1:31" x14ac:dyDescent="0.25">
      <c r="A11" s="23"/>
      <c r="B11" s="15">
        <v>3</v>
      </c>
      <c r="C11" s="24">
        <v>2429.17</v>
      </c>
      <c r="D11" s="25">
        <f t="shared" ref="D11:D12" si="17">D10+C10</f>
        <v>4858.34</v>
      </c>
      <c r="E11" s="26">
        <v>3031.6</v>
      </c>
      <c r="F11" s="25">
        <f>F10+E11</f>
        <v>3031.6</v>
      </c>
      <c r="G11" s="17">
        <f t="shared" ref="G11:G32" si="18">G10</f>
        <v>24</v>
      </c>
      <c r="H11" s="7">
        <f t="shared" ref="H11:H32" si="19">B11</f>
        <v>3</v>
      </c>
      <c r="I11" s="27">
        <f t="shared" si="1"/>
        <v>58300.08</v>
      </c>
      <c r="J11" s="7">
        <f t="shared" si="2"/>
        <v>61331.68</v>
      </c>
      <c r="K11" s="7">
        <f t="shared" si="3"/>
        <v>5260.0160000000005</v>
      </c>
      <c r="L11" s="7">
        <f t="shared" si="4"/>
        <v>0</v>
      </c>
      <c r="M11" s="7">
        <f t="shared" si="5"/>
        <v>0</v>
      </c>
      <c r="N11" s="7">
        <f t="shared" si="6"/>
        <v>5260.0160000000005</v>
      </c>
      <c r="O11" s="7">
        <f t="shared" si="7"/>
        <v>438.33466666666664</v>
      </c>
      <c r="P11" s="7">
        <f t="shared" ref="P11:P32" si="20">+P10+X10</f>
        <v>0</v>
      </c>
      <c r="Q11" s="7">
        <f t="shared" ref="Q11:Q32" si="21">+Q10+Y10</f>
        <v>0</v>
      </c>
      <c r="R11" s="7">
        <f t="shared" si="8"/>
        <v>438.33466666666664</v>
      </c>
      <c r="S11" s="8">
        <f t="shared" si="9"/>
        <v>825.48733333333348</v>
      </c>
      <c r="T11" s="8">
        <f t="shared" ref="T11:T32" si="22">(L11/G11*H11)-P11</f>
        <v>0</v>
      </c>
      <c r="U11" s="8">
        <f t="shared" si="10"/>
        <v>0</v>
      </c>
      <c r="V11" s="22">
        <f t="shared" si="0"/>
        <v>825.48733333333348</v>
      </c>
      <c r="W11" s="7">
        <f t="shared" si="11"/>
        <v>825.48733333333348</v>
      </c>
      <c r="X11" s="7">
        <f t="shared" si="12"/>
        <v>0</v>
      </c>
      <c r="Y11" s="7">
        <f t="shared" si="13"/>
        <v>0</v>
      </c>
      <c r="Z11" s="7">
        <f t="shared" si="14"/>
        <v>825.48733333333348</v>
      </c>
      <c r="AB11" s="7">
        <f t="shared" si="15"/>
        <v>436.86</v>
      </c>
      <c r="AD11" s="7">
        <f t="shared" si="16"/>
        <v>4198.4226666666673</v>
      </c>
    </row>
    <row r="12" spans="1:31" x14ac:dyDescent="0.25">
      <c r="A12" s="23"/>
      <c r="B12" s="15">
        <v>4</v>
      </c>
      <c r="C12" s="24">
        <v>0</v>
      </c>
      <c r="D12" s="25">
        <f t="shared" si="17"/>
        <v>7287.51</v>
      </c>
      <c r="E12" s="26">
        <v>0</v>
      </c>
      <c r="F12" s="25">
        <f t="shared" ref="F12:F32" si="23">F11+E12</f>
        <v>3031.6</v>
      </c>
      <c r="G12" s="17">
        <f t="shared" si="18"/>
        <v>24</v>
      </c>
      <c r="H12" s="7">
        <f t="shared" si="19"/>
        <v>4</v>
      </c>
      <c r="I12" s="27">
        <f t="shared" si="1"/>
        <v>7287.51</v>
      </c>
      <c r="J12" s="7">
        <f t="shared" si="2"/>
        <v>10319.11</v>
      </c>
      <c r="K12" s="7">
        <f t="shared" si="3"/>
        <v>0</v>
      </c>
      <c r="L12" s="7">
        <f t="shared" si="4"/>
        <v>0</v>
      </c>
      <c r="M12" s="7">
        <f t="shared" si="5"/>
        <v>0</v>
      </c>
      <c r="N12" s="7">
        <f t="shared" si="6"/>
        <v>0</v>
      </c>
      <c r="O12" s="7">
        <f t="shared" si="7"/>
        <v>1263.8220000000001</v>
      </c>
      <c r="P12" s="7">
        <f t="shared" si="20"/>
        <v>0</v>
      </c>
      <c r="Q12" s="7">
        <f t="shared" si="21"/>
        <v>0</v>
      </c>
      <c r="R12" s="7">
        <f t="shared" si="8"/>
        <v>1263.8220000000001</v>
      </c>
      <c r="S12" s="8">
        <f t="shared" si="9"/>
        <v>-1263.8220000000001</v>
      </c>
      <c r="T12" s="8">
        <f t="shared" si="22"/>
        <v>0</v>
      </c>
      <c r="U12" s="8">
        <f t="shared" si="10"/>
        <v>0</v>
      </c>
      <c r="V12" s="22">
        <f t="shared" si="0"/>
        <v>-1263.8220000000001</v>
      </c>
      <c r="W12" s="7">
        <f t="shared" si="11"/>
        <v>0</v>
      </c>
      <c r="X12" s="7">
        <f t="shared" si="12"/>
        <v>0</v>
      </c>
      <c r="Y12" s="7">
        <f t="shared" si="13"/>
        <v>0</v>
      </c>
      <c r="Z12" s="7">
        <f t="shared" si="14"/>
        <v>0</v>
      </c>
      <c r="AB12" s="7">
        <f t="shared" si="15"/>
        <v>0</v>
      </c>
      <c r="AD12" s="7">
        <f t="shared" si="16"/>
        <v>0</v>
      </c>
    </row>
    <row r="13" spans="1:31" x14ac:dyDescent="0.25">
      <c r="A13" s="23"/>
      <c r="B13" s="15">
        <v>5</v>
      </c>
      <c r="C13" s="24">
        <v>0</v>
      </c>
      <c r="D13" s="28">
        <f>D12+C12</f>
        <v>7287.51</v>
      </c>
      <c r="E13" s="26">
        <v>0</v>
      </c>
      <c r="F13" s="25">
        <f t="shared" si="23"/>
        <v>3031.6</v>
      </c>
      <c r="G13" s="17">
        <f t="shared" si="18"/>
        <v>24</v>
      </c>
      <c r="H13" s="27">
        <f t="shared" si="19"/>
        <v>5</v>
      </c>
      <c r="I13" s="27">
        <f t="shared" si="1"/>
        <v>7287.51</v>
      </c>
      <c r="J13" s="7">
        <f t="shared" si="2"/>
        <v>10319.11</v>
      </c>
      <c r="K13" s="7">
        <f t="shared" si="3"/>
        <v>0</v>
      </c>
      <c r="L13" s="7">
        <f t="shared" si="4"/>
        <v>0</v>
      </c>
      <c r="M13" s="7">
        <f t="shared" si="5"/>
        <v>0</v>
      </c>
      <c r="N13" s="7">
        <f t="shared" si="6"/>
        <v>0</v>
      </c>
      <c r="O13" s="7">
        <f t="shared" si="7"/>
        <v>1263.8220000000001</v>
      </c>
      <c r="P13" s="7">
        <f t="shared" si="20"/>
        <v>0</v>
      </c>
      <c r="Q13" s="7">
        <f t="shared" si="21"/>
        <v>0</v>
      </c>
      <c r="R13" s="7">
        <f t="shared" si="8"/>
        <v>1263.8220000000001</v>
      </c>
      <c r="S13" s="8">
        <f t="shared" si="9"/>
        <v>-1263.8220000000001</v>
      </c>
      <c r="T13" s="8">
        <f t="shared" si="22"/>
        <v>0</v>
      </c>
      <c r="U13" s="8">
        <f t="shared" si="10"/>
        <v>0</v>
      </c>
      <c r="V13" s="22">
        <f t="shared" si="0"/>
        <v>-1263.8220000000001</v>
      </c>
      <c r="W13" s="7">
        <f t="shared" si="11"/>
        <v>0</v>
      </c>
      <c r="X13" s="7">
        <f t="shared" si="12"/>
        <v>0</v>
      </c>
      <c r="Y13" s="7">
        <f t="shared" si="13"/>
        <v>0</v>
      </c>
      <c r="Z13" s="7">
        <f t="shared" si="14"/>
        <v>0</v>
      </c>
      <c r="AB13" s="7">
        <f t="shared" si="15"/>
        <v>0</v>
      </c>
      <c r="AD13" s="7">
        <f t="shared" si="16"/>
        <v>0</v>
      </c>
    </row>
    <row r="14" spans="1:31" x14ac:dyDescent="0.25">
      <c r="A14" s="23"/>
      <c r="B14" s="15">
        <v>6</v>
      </c>
      <c r="C14" s="24">
        <v>0</v>
      </c>
      <c r="D14" s="28">
        <f>D13+C13</f>
        <v>7287.51</v>
      </c>
      <c r="E14" s="26">
        <v>0</v>
      </c>
      <c r="F14" s="25">
        <f t="shared" si="23"/>
        <v>3031.6</v>
      </c>
      <c r="G14" s="17">
        <f t="shared" si="18"/>
        <v>24</v>
      </c>
      <c r="H14" s="27">
        <f t="shared" si="19"/>
        <v>6</v>
      </c>
      <c r="I14" s="27">
        <f t="shared" si="1"/>
        <v>7287.51</v>
      </c>
      <c r="J14" s="7">
        <f t="shared" si="2"/>
        <v>10319.11</v>
      </c>
      <c r="K14" s="7">
        <f t="shared" si="3"/>
        <v>0</v>
      </c>
      <c r="L14" s="7">
        <f t="shared" si="4"/>
        <v>0</v>
      </c>
      <c r="M14" s="7">
        <f t="shared" si="5"/>
        <v>0</v>
      </c>
      <c r="N14" s="7">
        <f t="shared" si="6"/>
        <v>0</v>
      </c>
      <c r="O14" s="7">
        <f t="shared" si="7"/>
        <v>1263.8220000000001</v>
      </c>
      <c r="P14" s="7">
        <f t="shared" si="20"/>
        <v>0</v>
      </c>
      <c r="Q14" s="7">
        <f t="shared" si="21"/>
        <v>0</v>
      </c>
      <c r="R14" s="7">
        <f t="shared" si="8"/>
        <v>1263.8220000000001</v>
      </c>
      <c r="S14" s="8">
        <f t="shared" si="9"/>
        <v>-1263.8220000000001</v>
      </c>
      <c r="T14" s="8">
        <f t="shared" si="22"/>
        <v>0</v>
      </c>
      <c r="U14" s="8">
        <f t="shared" si="10"/>
        <v>0</v>
      </c>
      <c r="V14" s="22">
        <f t="shared" si="0"/>
        <v>-1263.8220000000001</v>
      </c>
      <c r="W14" s="7">
        <f t="shared" si="11"/>
        <v>0</v>
      </c>
      <c r="X14" s="7">
        <f t="shared" si="12"/>
        <v>0</v>
      </c>
      <c r="Y14" s="7">
        <f t="shared" si="13"/>
        <v>0</v>
      </c>
      <c r="Z14" s="7">
        <f t="shared" si="14"/>
        <v>0</v>
      </c>
      <c r="AB14" s="7">
        <f t="shared" si="15"/>
        <v>0</v>
      </c>
      <c r="AD14" s="7">
        <f t="shared" si="16"/>
        <v>0</v>
      </c>
    </row>
    <row r="15" spans="1:31" x14ac:dyDescent="0.25">
      <c r="A15" s="23"/>
      <c r="B15" s="15">
        <v>7</v>
      </c>
      <c r="C15" s="24">
        <v>0</v>
      </c>
      <c r="D15" s="28">
        <f>D14+C14</f>
        <v>7287.51</v>
      </c>
      <c r="E15" s="26">
        <v>0</v>
      </c>
      <c r="F15" s="25">
        <f t="shared" si="23"/>
        <v>3031.6</v>
      </c>
      <c r="G15" s="17">
        <f t="shared" si="18"/>
        <v>24</v>
      </c>
      <c r="H15" s="27">
        <f t="shared" si="19"/>
        <v>7</v>
      </c>
      <c r="I15" s="27">
        <f t="shared" si="1"/>
        <v>7287.51</v>
      </c>
      <c r="J15" s="7">
        <f t="shared" si="2"/>
        <v>10319.11</v>
      </c>
      <c r="K15" s="7">
        <f t="shared" si="3"/>
        <v>0</v>
      </c>
      <c r="L15" s="7">
        <f t="shared" si="4"/>
        <v>0</v>
      </c>
      <c r="M15" s="7">
        <f t="shared" si="5"/>
        <v>0</v>
      </c>
      <c r="N15" s="7">
        <f t="shared" si="6"/>
        <v>0</v>
      </c>
      <c r="O15" s="7">
        <f t="shared" si="7"/>
        <v>1263.8220000000001</v>
      </c>
      <c r="P15" s="7">
        <f t="shared" si="20"/>
        <v>0</v>
      </c>
      <c r="Q15" s="7">
        <f t="shared" si="21"/>
        <v>0</v>
      </c>
      <c r="R15" s="7">
        <f t="shared" si="8"/>
        <v>1263.8220000000001</v>
      </c>
      <c r="S15" s="8">
        <f t="shared" si="9"/>
        <v>-1263.8220000000001</v>
      </c>
      <c r="T15" s="8">
        <f t="shared" si="22"/>
        <v>0</v>
      </c>
      <c r="U15" s="8">
        <f t="shared" si="10"/>
        <v>0</v>
      </c>
      <c r="V15" s="22">
        <f t="shared" si="0"/>
        <v>-1263.8220000000001</v>
      </c>
      <c r="W15" s="7">
        <f t="shared" si="11"/>
        <v>0</v>
      </c>
      <c r="X15" s="7">
        <f t="shared" si="12"/>
        <v>0</v>
      </c>
      <c r="Y15" s="7">
        <f t="shared" si="13"/>
        <v>0</v>
      </c>
      <c r="Z15" s="7">
        <f t="shared" si="14"/>
        <v>0</v>
      </c>
      <c r="AB15" s="7">
        <f t="shared" si="15"/>
        <v>0</v>
      </c>
      <c r="AD15" s="7">
        <f t="shared" si="16"/>
        <v>0</v>
      </c>
    </row>
    <row r="16" spans="1:31" x14ac:dyDescent="0.25">
      <c r="A16" s="23"/>
      <c r="B16" s="15">
        <v>8</v>
      </c>
      <c r="C16" s="24">
        <v>0</v>
      </c>
      <c r="D16" s="28">
        <f>D15+C15</f>
        <v>7287.51</v>
      </c>
      <c r="E16" s="26">
        <v>0</v>
      </c>
      <c r="F16" s="25">
        <f t="shared" si="23"/>
        <v>3031.6</v>
      </c>
      <c r="G16" s="17">
        <f t="shared" si="18"/>
        <v>24</v>
      </c>
      <c r="H16" s="27">
        <f t="shared" si="19"/>
        <v>8</v>
      </c>
      <c r="I16" s="27">
        <f t="shared" si="1"/>
        <v>7287.51</v>
      </c>
      <c r="J16" s="7">
        <f t="shared" si="2"/>
        <v>10319.11</v>
      </c>
      <c r="K16" s="7">
        <f t="shared" si="3"/>
        <v>0</v>
      </c>
      <c r="L16" s="7">
        <f t="shared" si="4"/>
        <v>0</v>
      </c>
      <c r="M16" s="7">
        <f t="shared" si="5"/>
        <v>0</v>
      </c>
      <c r="N16" s="7">
        <f t="shared" si="6"/>
        <v>0</v>
      </c>
      <c r="O16" s="7">
        <f t="shared" si="7"/>
        <v>1263.8220000000001</v>
      </c>
      <c r="P16" s="7">
        <f t="shared" si="20"/>
        <v>0</v>
      </c>
      <c r="Q16" s="7">
        <f t="shared" si="21"/>
        <v>0</v>
      </c>
      <c r="R16" s="7">
        <f t="shared" si="8"/>
        <v>1263.8220000000001</v>
      </c>
      <c r="S16" s="8">
        <f t="shared" si="9"/>
        <v>-1263.8220000000001</v>
      </c>
      <c r="T16" s="8">
        <f>(L16/G16*H16)-P16</f>
        <v>0</v>
      </c>
      <c r="U16" s="8">
        <f t="shared" si="10"/>
        <v>0</v>
      </c>
      <c r="V16" s="22">
        <f t="shared" si="0"/>
        <v>-1263.8220000000001</v>
      </c>
      <c r="W16" s="7">
        <f t="shared" si="11"/>
        <v>0</v>
      </c>
      <c r="X16" s="7">
        <f t="shared" si="12"/>
        <v>0</v>
      </c>
      <c r="Y16" s="7">
        <f t="shared" si="13"/>
        <v>0</v>
      </c>
      <c r="Z16" s="7">
        <f t="shared" si="14"/>
        <v>0</v>
      </c>
      <c r="AB16" s="7">
        <f t="shared" si="15"/>
        <v>0</v>
      </c>
      <c r="AD16" s="7">
        <f t="shared" si="16"/>
        <v>0</v>
      </c>
    </row>
    <row r="17" spans="1:31" x14ac:dyDescent="0.25">
      <c r="A17" s="23"/>
      <c r="B17" s="15">
        <v>9</v>
      </c>
      <c r="C17" s="24">
        <v>0</v>
      </c>
      <c r="D17" s="28">
        <f t="shared" ref="D17:D32" si="24">D16+C16</f>
        <v>7287.51</v>
      </c>
      <c r="E17" s="26">
        <v>0</v>
      </c>
      <c r="F17" s="25">
        <f t="shared" si="23"/>
        <v>3031.6</v>
      </c>
      <c r="G17" s="17">
        <f t="shared" si="18"/>
        <v>24</v>
      </c>
      <c r="H17" s="27">
        <f t="shared" si="19"/>
        <v>9</v>
      </c>
      <c r="I17" s="27">
        <f t="shared" si="1"/>
        <v>7287.51</v>
      </c>
      <c r="J17" s="7">
        <f t="shared" si="2"/>
        <v>10319.11</v>
      </c>
      <c r="K17" s="7">
        <f t="shared" si="3"/>
        <v>0</v>
      </c>
      <c r="L17" s="7">
        <f t="shared" si="4"/>
        <v>0</v>
      </c>
      <c r="M17" s="7">
        <f t="shared" si="5"/>
        <v>0</v>
      </c>
      <c r="N17" s="7">
        <f t="shared" si="6"/>
        <v>0</v>
      </c>
      <c r="O17" s="7">
        <f t="shared" si="7"/>
        <v>1263.8220000000001</v>
      </c>
      <c r="P17" s="7">
        <f t="shared" si="20"/>
        <v>0</v>
      </c>
      <c r="Q17" s="7">
        <f t="shared" si="21"/>
        <v>0</v>
      </c>
      <c r="R17" s="7">
        <f t="shared" si="8"/>
        <v>1263.8220000000001</v>
      </c>
      <c r="S17" s="8">
        <f t="shared" si="9"/>
        <v>-1263.8220000000001</v>
      </c>
      <c r="T17" s="8">
        <f t="shared" si="22"/>
        <v>0</v>
      </c>
      <c r="U17" s="8">
        <f t="shared" si="10"/>
        <v>0</v>
      </c>
      <c r="V17" s="22">
        <f t="shared" si="0"/>
        <v>-1263.8220000000001</v>
      </c>
      <c r="W17" s="7">
        <f t="shared" si="11"/>
        <v>0</v>
      </c>
      <c r="X17" s="7">
        <f t="shared" si="12"/>
        <v>0</v>
      </c>
      <c r="Y17" s="7">
        <f t="shared" si="13"/>
        <v>0</v>
      </c>
      <c r="Z17" s="7">
        <f t="shared" si="14"/>
        <v>0</v>
      </c>
      <c r="AB17" s="7">
        <f t="shared" si="15"/>
        <v>0</v>
      </c>
      <c r="AD17" s="7">
        <f t="shared" si="16"/>
        <v>0</v>
      </c>
      <c r="AE17" s="6"/>
    </row>
    <row r="18" spans="1:31" x14ac:dyDescent="0.25">
      <c r="A18" s="23"/>
      <c r="B18" s="15">
        <v>10</v>
      </c>
      <c r="C18" s="24">
        <v>0</v>
      </c>
      <c r="D18" s="28">
        <f t="shared" si="24"/>
        <v>7287.51</v>
      </c>
      <c r="E18" s="26">
        <v>0</v>
      </c>
      <c r="F18" s="25">
        <f t="shared" si="23"/>
        <v>3031.6</v>
      </c>
      <c r="G18" s="17">
        <f t="shared" si="18"/>
        <v>24</v>
      </c>
      <c r="H18" s="27">
        <f t="shared" si="19"/>
        <v>10</v>
      </c>
      <c r="I18" s="27">
        <f t="shared" si="1"/>
        <v>7287.51</v>
      </c>
      <c r="J18" s="7">
        <f t="shared" si="2"/>
        <v>10319.11</v>
      </c>
      <c r="K18" s="7">
        <f t="shared" si="3"/>
        <v>0</v>
      </c>
      <c r="L18" s="7">
        <f t="shared" si="4"/>
        <v>0</v>
      </c>
      <c r="M18" s="7">
        <f t="shared" si="5"/>
        <v>0</v>
      </c>
      <c r="N18" s="7">
        <f t="shared" si="6"/>
        <v>0</v>
      </c>
      <c r="O18" s="7">
        <f t="shared" si="7"/>
        <v>1263.8220000000001</v>
      </c>
      <c r="P18" s="7">
        <f t="shared" si="20"/>
        <v>0</v>
      </c>
      <c r="Q18" s="7">
        <f t="shared" si="21"/>
        <v>0</v>
      </c>
      <c r="R18" s="7">
        <f t="shared" si="8"/>
        <v>1263.8220000000001</v>
      </c>
      <c r="S18" s="8">
        <f t="shared" si="9"/>
        <v>-1263.8220000000001</v>
      </c>
      <c r="T18" s="8">
        <f t="shared" si="22"/>
        <v>0</v>
      </c>
      <c r="U18" s="8">
        <f t="shared" si="10"/>
        <v>0</v>
      </c>
      <c r="V18" s="22">
        <f t="shared" si="0"/>
        <v>-1263.8220000000001</v>
      </c>
      <c r="W18" s="7">
        <f t="shared" si="11"/>
        <v>0</v>
      </c>
      <c r="X18" s="7">
        <f t="shared" si="12"/>
        <v>0</v>
      </c>
      <c r="Y18" s="7">
        <f t="shared" si="13"/>
        <v>0</v>
      </c>
      <c r="Z18" s="7">
        <f t="shared" si="14"/>
        <v>0</v>
      </c>
      <c r="AB18" s="7">
        <f t="shared" si="15"/>
        <v>0</v>
      </c>
      <c r="AD18" s="7">
        <f t="shared" si="16"/>
        <v>0</v>
      </c>
      <c r="AE18" s="6"/>
    </row>
    <row r="19" spans="1:31" x14ac:dyDescent="0.25">
      <c r="A19" s="23"/>
      <c r="B19" s="15">
        <v>11</v>
      </c>
      <c r="C19" s="24">
        <v>0</v>
      </c>
      <c r="D19" s="28">
        <f t="shared" si="24"/>
        <v>7287.51</v>
      </c>
      <c r="E19" s="26">
        <v>0</v>
      </c>
      <c r="F19" s="25">
        <f t="shared" si="23"/>
        <v>3031.6</v>
      </c>
      <c r="G19" s="17">
        <f t="shared" si="18"/>
        <v>24</v>
      </c>
      <c r="H19" s="27">
        <f t="shared" si="19"/>
        <v>11</v>
      </c>
      <c r="I19" s="27">
        <f t="shared" si="1"/>
        <v>7287.51</v>
      </c>
      <c r="J19" s="7">
        <f t="shared" si="2"/>
        <v>10319.11</v>
      </c>
      <c r="K19" s="7">
        <f t="shared" si="3"/>
        <v>0</v>
      </c>
      <c r="L19" s="7">
        <f t="shared" si="4"/>
        <v>0</v>
      </c>
      <c r="M19" s="7">
        <f t="shared" si="5"/>
        <v>0</v>
      </c>
      <c r="N19" s="7">
        <f t="shared" si="6"/>
        <v>0</v>
      </c>
      <c r="O19" s="7">
        <f t="shared" si="7"/>
        <v>1263.8220000000001</v>
      </c>
      <c r="P19" s="7">
        <f t="shared" si="20"/>
        <v>0</v>
      </c>
      <c r="Q19" s="7">
        <f t="shared" si="21"/>
        <v>0</v>
      </c>
      <c r="R19" s="7">
        <f t="shared" si="8"/>
        <v>1263.8220000000001</v>
      </c>
      <c r="S19" s="8">
        <f t="shared" si="9"/>
        <v>-1263.8220000000001</v>
      </c>
      <c r="T19" s="8">
        <f t="shared" si="22"/>
        <v>0</v>
      </c>
      <c r="U19" s="8">
        <f t="shared" si="10"/>
        <v>0</v>
      </c>
      <c r="V19" s="22">
        <f t="shared" si="0"/>
        <v>-1263.8220000000001</v>
      </c>
      <c r="W19" s="7">
        <f t="shared" si="11"/>
        <v>0</v>
      </c>
      <c r="X19" s="7">
        <f t="shared" si="12"/>
        <v>0</v>
      </c>
      <c r="Y19" s="7">
        <f t="shared" si="13"/>
        <v>0</v>
      </c>
      <c r="Z19" s="7">
        <f t="shared" si="14"/>
        <v>0</v>
      </c>
      <c r="AB19" s="7">
        <f t="shared" si="15"/>
        <v>0</v>
      </c>
      <c r="AD19" s="7">
        <f t="shared" si="16"/>
        <v>0</v>
      </c>
      <c r="AE19" s="6"/>
    </row>
    <row r="20" spans="1:31" x14ac:dyDescent="0.25">
      <c r="A20" s="23"/>
      <c r="B20" s="15">
        <v>12</v>
      </c>
      <c r="C20" s="24">
        <v>0</v>
      </c>
      <c r="D20" s="28">
        <f t="shared" si="24"/>
        <v>7287.51</v>
      </c>
      <c r="E20" s="26">
        <v>0</v>
      </c>
      <c r="F20" s="25">
        <f t="shared" si="23"/>
        <v>3031.6</v>
      </c>
      <c r="G20" s="17">
        <f t="shared" si="18"/>
        <v>24</v>
      </c>
      <c r="H20" s="27">
        <f t="shared" si="19"/>
        <v>12</v>
      </c>
      <c r="I20" s="27">
        <f t="shared" si="1"/>
        <v>7287.51</v>
      </c>
      <c r="J20" s="7">
        <f t="shared" si="2"/>
        <v>10319.11</v>
      </c>
      <c r="K20" s="7">
        <f t="shared" si="3"/>
        <v>0</v>
      </c>
      <c r="L20" s="7">
        <f t="shared" si="4"/>
        <v>0</v>
      </c>
      <c r="M20" s="7">
        <f t="shared" si="5"/>
        <v>0</v>
      </c>
      <c r="N20" s="7">
        <f t="shared" si="6"/>
        <v>0</v>
      </c>
      <c r="O20" s="7">
        <f t="shared" si="7"/>
        <v>1263.8220000000001</v>
      </c>
      <c r="P20" s="7">
        <f t="shared" si="20"/>
        <v>0</v>
      </c>
      <c r="Q20" s="7">
        <f t="shared" si="21"/>
        <v>0</v>
      </c>
      <c r="R20" s="7">
        <f t="shared" si="8"/>
        <v>1263.8220000000001</v>
      </c>
      <c r="S20" s="8">
        <f t="shared" si="9"/>
        <v>-1263.8220000000001</v>
      </c>
      <c r="T20" s="8">
        <f t="shared" si="22"/>
        <v>0</v>
      </c>
      <c r="U20" s="8">
        <f t="shared" si="10"/>
        <v>0</v>
      </c>
      <c r="V20" s="22">
        <f t="shared" si="0"/>
        <v>-1263.8220000000001</v>
      </c>
      <c r="W20" s="7">
        <f t="shared" si="11"/>
        <v>0</v>
      </c>
      <c r="X20" s="7">
        <f t="shared" si="12"/>
        <v>0</v>
      </c>
      <c r="Y20" s="7">
        <f t="shared" si="13"/>
        <v>0</v>
      </c>
      <c r="Z20" s="7">
        <f t="shared" si="14"/>
        <v>0</v>
      </c>
      <c r="AB20" s="7">
        <f t="shared" si="15"/>
        <v>0</v>
      </c>
      <c r="AD20" s="7">
        <f t="shared" si="16"/>
        <v>0</v>
      </c>
      <c r="AE20" s="6"/>
    </row>
    <row r="21" spans="1:31" x14ac:dyDescent="0.25">
      <c r="A21" s="23"/>
      <c r="B21" s="15">
        <v>13</v>
      </c>
      <c r="C21" s="24">
        <v>0</v>
      </c>
      <c r="D21" s="28">
        <f t="shared" si="24"/>
        <v>7287.51</v>
      </c>
      <c r="E21" s="26">
        <v>0</v>
      </c>
      <c r="F21" s="25">
        <f t="shared" si="23"/>
        <v>3031.6</v>
      </c>
      <c r="G21" s="17">
        <f t="shared" si="18"/>
        <v>24</v>
      </c>
      <c r="H21" s="27">
        <f t="shared" si="19"/>
        <v>13</v>
      </c>
      <c r="I21" s="27">
        <f t="shared" si="1"/>
        <v>7287.51</v>
      </c>
      <c r="J21" s="7">
        <f t="shared" si="2"/>
        <v>10319.11</v>
      </c>
      <c r="K21" s="7">
        <f t="shared" si="3"/>
        <v>0</v>
      </c>
      <c r="L21" s="7">
        <f t="shared" si="4"/>
        <v>0</v>
      </c>
      <c r="M21" s="7">
        <f t="shared" si="5"/>
        <v>0</v>
      </c>
      <c r="N21" s="7">
        <f t="shared" si="6"/>
        <v>0</v>
      </c>
      <c r="O21" s="7">
        <f t="shared" si="7"/>
        <v>1263.8220000000001</v>
      </c>
      <c r="P21" s="7">
        <f t="shared" si="20"/>
        <v>0</v>
      </c>
      <c r="Q21" s="7">
        <f t="shared" si="21"/>
        <v>0</v>
      </c>
      <c r="R21" s="7">
        <f t="shared" si="8"/>
        <v>1263.8220000000001</v>
      </c>
      <c r="S21" s="8">
        <f t="shared" si="9"/>
        <v>-1263.8220000000001</v>
      </c>
      <c r="T21" s="8">
        <f t="shared" si="22"/>
        <v>0</v>
      </c>
      <c r="U21" s="8">
        <f t="shared" si="10"/>
        <v>0</v>
      </c>
      <c r="V21" s="22">
        <f t="shared" si="0"/>
        <v>-1263.8220000000001</v>
      </c>
      <c r="W21" s="7">
        <f t="shared" si="11"/>
        <v>0</v>
      </c>
      <c r="X21" s="7">
        <f t="shared" si="12"/>
        <v>0</v>
      </c>
      <c r="Y21" s="7">
        <f t="shared" si="13"/>
        <v>0</v>
      </c>
      <c r="Z21" s="7">
        <f t="shared" si="14"/>
        <v>0</v>
      </c>
      <c r="AB21" s="7">
        <f t="shared" si="15"/>
        <v>0</v>
      </c>
      <c r="AD21" s="7">
        <f t="shared" si="16"/>
        <v>0</v>
      </c>
      <c r="AE21" s="6"/>
    </row>
    <row r="22" spans="1:31" x14ac:dyDescent="0.25">
      <c r="A22" s="23"/>
      <c r="B22" s="15">
        <v>14</v>
      </c>
      <c r="C22" s="24">
        <v>0</v>
      </c>
      <c r="D22" s="28">
        <f t="shared" si="24"/>
        <v>7287.51</v>
      </c>
      <c r="E22" s="26">
        <v>0</v>
      </c>
      <c r="F22" s="25">
        <f t="shared" si="23"/>
        <v>3031.6</v>
      </c>
      <c r="G22" s="17">
        <f t="shared" si="18"/>
        <v>24</v>
      </c>
      <c r="H22" s="27">
        <f t="shared" si="19"/>
        <v>14</v>
      </c>
      <c r="I22" s="27">
        <f t="shared" si="1"/>
        <v>7287.51</v>
      </c>
      <c r="J22" s="7">
        <f t="shared" si="2"/>
        <v>10319.11</v>
      </c>
      <c r="K22" s="7">
        <f t="shared" si="3"/>
        <v>0</v>
      </c>
      <c r="L22" s="7">
        <f t="shared" si="4"/>
        <v>0</v>
      </c>
      <c r="M22" s="7">
        <f t="shared" si="5"/>
        <v>0</v>
      </c>
      <c r="N22" s="7">
        <f t="shared" si="6"/>
        <v>0</v>
      </c>
      <c r="O22" s="7">
        <f t="shared" si="7"/>
        <v>1263.8220000000001</v>
      </c>
      <c r="P22" s="7">
        <f t="shared" si="20"/>
        <v>0</v>
      </c>
      <c r="Q22" s="7">
        <f t="shared" si="21"/>
        <v>0</v>
      </c>
      <c r="R22" s="7">
        <f t="shared" si="8"/>
        <v>1263.8220000000001</v>
      </c>
      <c r="S22" s="8">
        <f t="shared" si="9"/>
        <v>-1263.8220000000001</v>
      </c>
      <c r="T22" s="8">
        <f t="shared" si="22"/>
        <v>0</v>
      </c>
      <c r="U22" s="8">
        <f t="shared" si="10"/>
        <v>0</v>
      </c>
      <c r="V22" s="22">
        <f t="shared" si="0"/>
        <v>-1263.8220000000001</v>
      </c>
      <c r="W22" s="7">
        <f t="shared" si="11"/>
        <v>0</v>
      </c>
      <c r="X22" s="7">
        <f t="shared" si="12"/>
        <v>0</v>
      </c>
      <c r="Y22" s="7">
        <f t="shared" si="13"/>
        <v>0</v>
      </c>
      <c r="Z22" s="7">
        <f t="shared" si="14"/>
        <v>0</v>
      </c>
      <c r="AB22" s="7">
        <f t="shared" si="15"/>
        <v>0</v>
      </c>
      <c r="AD22" s="7">
        <f t="shared" si="16"/>
        <v>0</v>
      </c>
      <c r="AE22" s="6"/>
    </row>
    <row r="23" spans="1:31" x14ac:dyDescent="0.25">
      <c r="A23" s="23"/>
      <c r="B23" s="15">
        <v>15</v>
      </c>
      <c r="C23" s="24">
        <v>0</v>
      </c>
      <c r="D23" s="28">
        <f t="shared" si="24"/>
        <v>7287.51</v>
      </c>
      <c r="E23" s="26">
        <v>0</v>
      </c>
      <c r="F23" s="25">
        <f t="shared" si="23"/>
        <v>3031.6</v>
      </c>
      <c r="G23" s="17">
        <f t="shared" si="18"/>
        <v>24</v>
      </c>
      <c r="H23" s="27">
        <f t="shared" si="19"/>
        <v>15</v>
      </c>
      <c r="I23" s="27">
        <f t="shared" si="1"/>
        <v>7287.51</v>
      </c>
      <c r="J23" s="7">
        <f t="shared" si="2"/>
        <v>10319.11</v>
      </c>
      <c r="K23" s="7">
        <f t="shared" si="3"/>
        <v>0</v>
      </c>
      <c r="L23" s="7">
        <f t="shared" si="4"/>
        <v>0</v>
      </c>
      <c r="M23" s="7">
        <f t="shared" si="5"/>
        <v>0</v>
      </c>
      <c r="N23" s="7">
        <f t="shared" si="6"/>
        <v>0</v>
      </c>
      <c r="O23" s="7">
        <f t="shared" si="7"/>
        <v>1263.8220000000001</v>
      </c>
      <c r="P23" s="7">
        <f t="shared" si="20"/>
        <v>0</v>
      </c>
      <c r="Q23" s="7">
        <f t="shared" si="21"/>
        <v>0</v>
      </c>
      <c r="R23" s="7">
        <f t="shared" si="8"/>
        <v>1263.8220000000001</v>
      </c>
      <c r="S23" s="8">
        <f t="shared" si="9"/>
        <v>-1263.8220000000001</v>
      </c>
      <c r="T23" s="8">
        <f t="shared" si="22"/>
        <v>0</v>
      </c>
      <c r="U23" s="8">
        <f t="shared" si="10"/>
        <v>0</v>
      </c>
      <c r="V23" s="22">
        <f t="shared" si="0"/>
        <v>-1263.8220000000001</v>
      </c>
      <c r="W23" s="7">
        <f t="shared" si="11"/>
        <v>0</v>
      </c>
      <c r="X23" s="7">
        <f t="shared" si="12"/>
        <v>0</v>
      </c>
      <c r="Y23" s="7">
        <f t="shared" si="13"/>
        <v>0</v>
      </c>
      <c r="Z23" s="7">
        <f t="shared" si="14"/>
        <v>0</v>
      </c>
      <c r="AB23" s="7">
        <f t="shared" si="15"/>
        <v>0</v>
      </c>
      <c r="AD23" s="7">
        <f t="shared" si="16"/>
        <v>0</v>
      </c>
      <c r="AE23" s="6"/>
    </row>
    <row r="24" spans="1:31" x14ac:dyDescent="0.25">
      <c r="A24" s="23"/>
      <c r="B24" s="15">
        <v>16</v>
      </c>
      <c r="C24" s="24">
        <v>0</v>
      </c>
      <c r="D24" s="28">
        <f t="shared" si="24"/>
        <v>7287.51</v>
      </c>
      <c r="E24" s="26">
        <v>0</v>
      </c>
      <c r="F24" s="25">
        <f t="shared" si="23"/>
        <v>3031.6</v>
      </c>
      <c r="G24" s="17">
        <f t="shared" si="18"/>
        <v>24</v>
      </c>
      <c r="H24" s="27">
        <f t="shared" si="19"/>
        <v>16</v>
      </c>
      <c r="I24" s="27">
        <f t="shared" si="1"/>
        <v>7287.51</v>
      </c>
      <c r="J24" s="7">
        <f t="shared" si="2"/>
        <v>10319.11</v>
      </c>
      <c r="K24" s="7">
        <f t="shared" si="3"/>
        <v>0</v>
      </c>
      <c r="L24" s="7">
        <f t="shared" si="4"/>
        <v>0</v>
      </c>
      <c r="M24" s="7">
        <f t="shared" si="5"/>
        <v>0</v>
      </c>
      <c r="N24" s="7">
        <f t="shared" si="6"/>
        <v>0</v>
      </c>
      <c r="O24" s="7">
        <f t="shared" si="7"/>
        <v>1263.8220000000001</v>
      </c>
      <c r="P24" s="7">
        <f t="shared" si="20"/>
        <v>0</v>
      </c>
      <c r="Q24" s="7">
        <f t="shared" si="21"/>
        <v>0</v>
      </c>
      <c r="R24" s="7">
        <f t="shared" si="8"/>
        <v>1263.8220000000001</v>
      </c>
      <c r="S24" s="8">
        <f t="shared" si="9"/>
        <v>-1263.8220000000001</v>
      </c>
      <c r="T24" s="8">
        <f t="shared" si="22"/>
        <v>0</v>
      </c>
      <c r="U24" s="8">
        <f t="shared" si="10"/>
        <v>0</v>
      </c>
      <c r="V24" s="22">
        <f t="shared" si="0"/>
        <v>-1263.8220000000001</v>
      </c>
      <c r="W24" s="7">
        <f t="shared" si="11"/>
        <v>0</v>
      </c>
      <c r="X24" s="7">
        <f t="shared" si="12"/>
        <v>0</v>
      </c>
      <c r="Y24" s="7">
        <f t="shared" si="13"/>
        <v>0</v>
      </c>
      <c r="Z24" s="7">
        <f t="shared" si="14"/>
        <v>0</v>
      </c>
      <c r="AB24" s="7">
        <f t="shared" si="15"/>
        <v>0</v>
      </c>
      <c r="AD24" s="7">
        <f t="shared" si="16"/>
        <v>0</v>
      </c>
      <c r="AE24" s="6"/>
    </row>
    <row r="25" spans="1:31" x14ac:dyDescent="0.25">
      <c r="A25" s="23"/>
      <c r="B25" s="15">
        <v>17</v>
      </c>
      <c r="C25" s="24">
        <v>0</v>
      </c>
      <c r="D25" s="28">
        <f t="shared" si="24"/>
        <v>7287.51</v>
      </c>
      <c r="E25" s="26">
        <v>0</v>
      </c>
      <c r="F25" s="25">
        <f t="shared" si="23"/>
        <v>3031.6</v>
      </c>
      <c r="G25" s="17">
        <f t="shared" si="18"/>
        <v>24</v>
      </c>
      <c r="H25" s="27">
        <f t="shared" si="19"/>
        <v>17</v>
      </c>
      <c r="I25" s="27">
        <f t="shared" si="1"/>
        <v>7287.51</v>
      </c>
      <c r="J25" s="7">
        <f t="shared" si="2"/>
        <v>10319.11</v>
      </c>
      <c r="K25" s="7">
        <f t="shared" si="3"/>
        <v>0</v>
      </c>
      <c r="L25" s="7">
        <f t="shared" si="4"/>
        <v>0</v>
      </c>
      <c r="M25" s="7">
        <f t="shared" si="5"/>
        <v>0</v>
      </c>
      <c r="N25" s="7">
        <f t="shared" si="6"/>
        <v>0</v>
      </c>
      <c r="O25" s="7">
        <f t="shared" si="7"/>
        <v>1263.8220000000001</v>
      </c>
      <c r="P25" s="7">
        <f t="shared" si="20"/>
        <v>0</v>
      </c>
      <c r="Q25" s="7">
        <f t="shared" si="21"/>
        <v>0</v>
      </c>
      <c r="R25" s="7">
        <f t="shared" si="8"/>
        <v>1263.8220000000001</v>
      </c>
      <c r="S25" s="8">
        <f t="shared" si="9"/>
        <v>-1263.8220000000001</v>
      </c>
      <c r="T25" s="8">
        <f t="shared" si="22"/>
        <v>0</v>
      </c>
      <c r="U25" s="8">
        <f t="shared" si="10"/>
        <v>0</v>
      </c>
      <c r="V25" s="22">
        <f t="shared" si="0"/>
        <v>-1263.8220000000001</v>
      </c>
      <c r="W25" s="7">
        <f t="shared" si="11"/>
        <v>0</v>
      </c>
      <c r="X25" s="7">
        <f t="shared" si="12"/>
        <v>0</v>
      </c>
      <c r="Y25" s="7">
        <f t="shared" si="13"/>
        <v>0</v>
      </c>
      <c r="Z25" s="7">
        <f t="shared" si="14"/>
        <v>0</v>
      </c>
      <c r="AB25" s="7">
        <f t="shared" si="15"/>
        <v>0</v>
      </c>
      <c r="AD25" s="7">
        <f t="shared" si="16"/>
        <v>0</v>
      </c>
      <c r="AE25" s="6"/>
    </row>
    <row r="26" spans="1:31" x14ac:dyDescent="0.25">
      <c r="A26" s="23"/>
      <c r="B26" s="15">
        <v>18</v>
      </c>
      <c r="C26" s="24">
        <v>0</v>
      </c>
      <c r="D26" s="28">
        <f t="shared" si="24"/>
        <v>7287.51</v>
      </c>
      <c r="E26" s="26">
        <v>0</v>
      </c>
      <c r="F26" s="25">
        <f t="shared" si="23"/>
        <v>3031.6</v>
      </c>
      <c r="G26" s="17">
        <f t="shared" si="18"/>
        <v>24</v>
      </c>
      <c r="H26" s="27">
        <f t="shared" si="19"/>
        <v>18</v>
      </c>
      <c r="I26" s="27">
        <f t="shared" si="1"/>
        <v>7287.51</v>
      </c>
      <c r="J26" s="7">
        <f t="shared" si="2"/>
        <v>10319.11</v>
      </c>
      <c r="K26" s="7">
        <f t="shared" si="3"/>
        <v>0</v>
      </c>
      <c r="L26" s="7">
        <f t="shared" si="4"/>
        <v>0</v>
      </c>
      <c r="M26" s="7">
        <f t="shared" si="5"/>
        <v>0</v>
      </c>
      <c r="N26" s="7">
        <f t="shared" si="6"/>
        <v>0</v>
      </c>
      <c r="O26" s="7">
        <f t="shared" si="7"/>
        <v>1263.8220000000001</v>
      </c>
      <c r="P26" s="7">
        <f t="shared" si="20"/>
        <v>0</v>
      </c>
      <c r="Q26" s="7">
        <f t="shared" si="21"/>
        <v>0</v>
      </c>
      <c r="R26" s="7">
        <f t="shared" si="8"/>
        <v>1263.8220000000001</v>
      </c>
      <c r="S26" s="8">
        <f t="shared" si="9"/>
        <v>-1263.8220000000001</v>
      </c>
      <c r="T26" s="8">
        <f t="shared" si="22"/>
        <v>0</v>
      </c>
      <c r="U26" s="8">
        <f t="shared" si="10"/>
        <v>0</v>
      </c>
      <c r="V26" s="22">
        <f t="shared" si="0"/>
        <v>-1263.8220000000001</v>
      </c>
      <c r="W26" s="7">
        <f t="shared" ref="W26:X32" si="25">IF(S26&gt;0,S26,0)</f>
        <v>0</v>
      </c>
      <c r="X26" s="7">
        <f t="shared" si="25"/>
        <v>0</v>
      </c>
      <c r="Y26" s="7">
        <f t="shared" si="13"/>
        <v>0</v>
      </c>
      <c r="Z26" s="7">
        <f t="shared" si="14"/>
        <v>0</v>
      </c>
      <c r="AB26" s="7">
        <f t="shared" si="15"/>
        <v>0</v>
      </c>
      <c r="AD26" s="7">
        <f t="shared" si="16"/>
        <v>0</v>
      </c>
      <c r="AE26" s="6"/>
    </row>
    <row r="27" spans="1:31" x14ac:dyDescent="0.25">
      <c r="A27" s="23"/>
      <c r="B27" s="15">
        <v>19</v>
      </c>
      <c r="C27" s="24">
        <v>0</v>
      </c>
      <c r="D27" s="28">
        <f t="shared" si="24"/>
        <v>7287.51</v>
      </c>
      <c r="E27" s="26">
        <v>0</v>
      </c>
      <c r="F27" s="25">
        <f t="shared" si="23"/>
        <v>3031.6</v>
      </c>
      <c r="G27" s="17">
        <f t="shared" si="18"/>
        <v>24</v>
      </c>
      <c r="H27" s="27">
        <f t="shared" si="19"/>
        <v>19</v>
      </c>
      <c r="I27" s="27">
        <f t="shared" si="1"/>
        <v>7287.51</v>
      </c>
      <c r="J27" s="7">
        <f t="shared" si="2"/>
        <v>10319.11</v>
      </c>
      <c r="K27" s="7">
        <f t="shared" si="3"/>
        <v>0</v>
      </c>
      <c r="L27" s="7">
        <f t="shared" si="4"/>
        <v>0</v>
      </c>
      <c r="M27" s="7">
        <f t="shared" si="5"/>
        <v>0</v>
      </c>
      <c r="N27" s="7">
        <f t="shared" si="6"/>
        <v>0</v>
      </c>
      <c r="O27" s="7">
        <f t="shared" si="7"/>
        <v>1263.8220000000001</v>
      </c>
      <c r="P27" s="7">
        <f t="shared" si="20"/>
        <v>0</v>
      </c>
      <c r="Q27" s="7">
        <f t="shared" si="21"/>
        <v>0</v>
      </c>
      <c r="R27" s="7">
        <f t="shared" si="8"/>
        <v>1263.8220000000001</v>
      </c>
      <c r="S27" s="8">
        <f t="shared" si="9"/>
        <v>-1263.8220000000001</v>
      </c>
      <c r="T27" s="8">
        <f t="shared" si="22"/>
        <v>0</v>
      </c>
      <c r="U27" s="8">
        <f t="shared" si="10"/>
        <v>0</v>
      </c>
      <c r="V27" s="22">
        <f t="shared" si="0"/>
        <v>-1263.8220000000001</v>
      </c>
      <c r="W27" s="7">
        <f t="shared" si="25"/>
        <v>0</v>
      </c>
      <c r="X27" s="7">
        <f t="shared" si="25"/>
        <v>0</v>
      </c>
      <c r="Y27" s="7">
        <f t="shared" si="13"/>
        <v>0</v>
      </c>
      <c r="Z27" s="7">
        <f t="shared" si="14"/>
        <v>0</v>
      </c>
      <c r="AB27" s="7">
        <f t="shared" si="15"/>
        <v>0</v>
      </c>
      <c r="AD27" s="7">
        <f t="shared" si="16"/>
        <v>0</v>
      </c>
      <c r="AE27" s="6"/>
    </row>
    <row r="28" spans="1:31" x14ac:dyDescent="0.25">
      <c r="A28" s="23"/>
      <c r="B28" s="15">
        <v>20</v>
      </c>
      <c r="C28" s="24">
        <v>0</v>
      </c>
      <c r="D28" s="28">
        <f t="shared" si="24"/>
        <v>7287.51</v>
      </c>
      <c r="E28" s="26">
        <v>0</v>
      </c>
      <c r="F28" s="25">
        <f t="shared" si="23"/>
        <v>3031.6</v>
      </c>
      <c r="G28" s="17">
        <f t="shared" si="18"/>
        <v>24</v>
      </c>
      <c r="H28" s="27">
        <f t="shared" si="19"/>
        <v>20</v>
      </c>
      <c r="I28" s="27">
        <f t="shared" si="1"/>
        <v>7287.51</v>
      </c>
      <c r="J28" s="7">
        <f t="shared" si="2"/>
        <v>10319.11</v>
      </c>
      <c r="K28" s="7">
        <f t="shared" si="3"/>
        <v>0</v>
      </c>
      <c r="L28" s="7">
        <f t="shared" si="4"/>
        <v>0</v>
      </c>
      <c r="M28" s="7">
        <f t="shared" si="5"/>
        <v>0</v>
      </c>
      <c r="N28" s="7">
        <f t="shared" si="6"/>
        <v>0</v>
      </c>
      <c r="O28" s="7">
        <f t="shared" si="7"/>
        <v>1263.8220000000001</v>
      </c>
      <c r="P28" s="7">
        <f t="shared" si="20"/>
        <v>0</v>
      </c>
      <c r="Q28" s="7">
        <f t="shared" si="21"/>
        <v>0</v>
      </c>
      <c r="R28" s="7">
        <f t="shared" si="8"/>
        <v>1263.8220000000001</v>
      </c>
      <c r="S28" s="8">
        <f t="shared" si="9"/>
        <v>-1263.8220000000001</v>
      </c>
      <c r="T28" s="8">
        <f t="shared" si="22"/>
        <v>0</v>
      </c>
      <c r="U28" s="8">
        <f t="shared" si="10"/>
        <v>0</v>
      </c>
      <c r="V28" s="22">
        <f t="shared" si="0"/>
        <v>-1263.8220000000001</v>
      </c>
      <c r="W28" s="7">
        <f t="shared" si="25"/>
        <v>0</v>
      </c>
      <c r="X28" s="7">
        <f t="shared" si="25"/>
        <v>0</v>
      </c>
      <c r="Y28" s="7">
        <f t="shared" si="13"/>
        <v>0</v>
      </c>
      <c r="Z28" s="7">
        <f t="shared" si="14"/>
        <v>0</v>
      </c>
      <c r="AB28" s="7">
        <f t="shared" si="15"/>
        <v>0</v>
      </c>
      <c r="AD28" s="7">
        <f t="shared" si="16"/>
        <v>0</v>
      </c>
      <c r="AE28" s="6"/>
    </row>
    <row r="29" spans="1:31" x14ac:dyDescent="0.25">
      <c r="A29" s="23"/>
      <c r="B29" s="15">
        <v>21</v>
      </c>
      <c r="C29" s="24">
        <v>0</v>
      </c>
      <c r="D29" s="28">
        <f t="shared" si="24"/>
        <v>7287.51</v>
      </c>
      <c r="E29" s="26">
        <v>0</v>
      </c>
      <c r="F29" s="25">
        <f t="shared" si="23"/>
        <v>3031.6</v>
      </c>
      <c r="G29" s="17">
        <f t="shared" si="18"/>
        <v>24</v>
      </c>
      <c r="H29" s="27">
        <f t="shared" si="19"/>
        <v>21</v>
      </c>
      <c r="I29" s="27">
        <f t="shared" si="1"/>
        <v>7287.51</v>
      </c>
      <c r="J29" s="7">
        <f t="shared" si="2"/>
        <v>10319.11</v>
      </c>
      <c r="K29" s="7">
        <f t="shared" si="3"/>
        <v>0</v>
      </c>
      <c r="L29" s="7">
        <f t="shared" si="4"/>
        <v>0</v>
      </c>
      <c r="M29" s="7">
        <f t="shared" si="5"/>
        <v>0</v>
      </c>
      <c r="N29" s="7">
        <f t="shared" si="6"/>
        <v>0</v>
      </c>
      <c r="O29" s="7">
        <f t="shared" si="7"/>
        <v>1263.8220000000001</v>
      </c>
      <c r="P29" s="7">
        <f t="shared" si="20"/>
        <v>0</v>
      </c>
      <c r="Q29" s="7">
        <f t="shared" si="21"/>
        <v>0</v>
      </c>
      <c r="R29" s="7">
        <f t="shared" si="8"/>
        <v>1263.8220000000001</v>
      </c>
      <c r="S29" s="8">
        <f t="shared" si="9"/>
        <v>-1263.8220000000001</v>
      </c>
      <c r="T29" s="8">
        <f t="shared" si="22"/>
        <v>0</v>
      </c>
      <c r="U29" s="8">
        <f t="shared" si="10"/>
        <v>0</v>
      </c>
      <c r="V29" s="22">
        <f t="shared" si="0"/>
        <v>-1263.8220000000001</v>
      </c>
      <c r="W29" s="7">
        <f t="shared" si="25"/>
        <v>0</v>
      </c>
      <c r="X29" s="7">
        <f t="shared" si="25"/>
        <v>0</v>
      </c>
      <c r="Y29" s="7">
        <f t="shared" si="13"/>
        <v>0</v>
      </c>
      <c r="Z29" s="7">
        <f t="shared" si="14"/>
        <v>0</v>
      </c>
      <c r="AB29" s="7">
        <f t="shared" si="15"/>
        <v>0</v>
      </c>
      <c r="AD29" s="7">
        <f t="shared" si="16"/>
        <v>0</v>
      </c>
      <c r="AE29" s="6"/>
    </row>
    <row r="30" spans="1:31" x14ac:dyDescent="0.25">
      <c r="A30" s="23"/>
      <c r="B30" s="15">
        <v>22</v>
      </c>
      <c r="C30" s="24">
        <v>0</v>
      </c>
      <c r="D30" s="28">
        <f t="shared" si="24"/>
        <v>7287.51</v>
      </c>
      <c r="E30" s="26">
        <v>0</v>
      </c>
      <c r="F30" s="25">
        <f t="shared" si="23"/>
        <v>3031.6</v>
      </c>
      <c r="G30" s="17">
        <f t="shared" si="18"/>
        <v>24</v>
      </c>
      <c r="H30" s="27">
        <f t="shared" si="19"/>
        <v>22</v>
      </c>
      <c r="I30" s="27">
        <f t="shared" si="1"/>
        <v>7287.51</v>
      </c>
      <c r="J30" s="7">
        <f t="shared" si="2"/>
        <v>10319.11</v>
      </c>
      <c r="K30" s="7">
        <f t="shared" si="3"/>
        <v>0</v>
      </c>
      <c r="L30" s="7">
        <f t="shared" si="4"/>
        <v>0</v>
      </c>
      <c r="M30" s="7">
        <f t="shared" si="5"/>
        <v>0</v>
      </c>
      <c r="N30" s="7">
        <f t="shared" si="6"/>
        <v>0</v>
      </c>
      <c r="O30" s="7">
        <f t="shared" si="7"/>
        <v>1263.8220000000001</v>
      </c>
      <c r="P30" s="7">
        <f t="shared" si="20"/>
        <v>0</v>
      </c>
      <c r="Q30" s="7">
        <f t="shared" si="21"/>
        <v>0</v>
      </c>
      <c r="R30" s="7">
        <f t="shared" si="8"/>
        <v>1263.8220000000001</v>
      </c>
      <c r="S30" s="8">
        <f t="shared" si="9"/>
        <v>-1263.8220000000001</v>
      </c>
      <c r="T30" s="8">
        <f t="shared" si="22"/>
        <v>0</v>
      </c>
      <c r="U30" s="8">
        <f t="shared" si="10"/>
        <v>0</v>
      </c>
      <c r="V30" s="22">
        <f t="shared" si="0"/>
        <v>-1263.8220000000001</v>
      </c>
      <c r="W30" s="7">
        <f t="shared" si="25"/>
        <v>0</v>
      </c>
      <c r="X30" s="7">
        <f t="shared" si="25"/>
        <v>0</v>
      </c>
      <c r="Y30" s="7">
        <f t="shared" si="13"/>
        <v>0</v>
      </c>
      <c r="Z30" s="7">
        <f t="shared" si="14"/>
        <v>0</v>
      </c>
      <c r="AB30" s="7">
        <f t="shared" si="15"/>
        <v>0</v>
      </c>
      <c r="AD30" s="7">
        <f t="shared" si="16"/>
        <v>0</v>
      </c>
      <c r="AE30" s="6"/>
    </row>
    <row r="31" spans="1:31" x14ac:dyDescent="0.25">
      <c r="A31" s="23"/>
      <c r="B31" s="15">
        <v>23</v>
      </c>
      <c r="C31" s="24">
        <v>0</v>
      </c>
      <c r="D31" s="28">
        <f t="shared" si="24"/>
        <v>7287.51</v>
      </c>
      <c r="E31" s="26">
        <v>0</v>
      </c>
      <c r="F31" s="25">
        <f t="shared" si="23"/>
        <v>3031.6</v>
      </c>
      <c r="G31" s="17">
        <f t="shared" si="18"/>
        <v>24</v>
      </c>
      <c r="H31" s="27">
        <f t="shared" si="19"/>
        <v>23</v>
      </c>
      <c r="I31" s="27">
        <f t="shared" si="1"/>
        <v>7287.51</v>
      </c>
      <c r="J31" s="7">
        <f t="shared" si="2"/>
        <v>10319.11</v>
      </c>
      <c r="K31" s="7">
        <f t="shared" si="3"/>
        <v>0</v>
      </c>
      <c r="L31" s="7">
        <f t="shared" si="4"/>
        <v>0</v>
      </c>
      <c r="M31" s="7">
        <f t="shared" si="5"/>
        <v>0</v>
      </c>
      <c r="N31" s="7">
        <f t="shared" si="6"/>
        <v>0</v>
      </c>
      <c r="O31" s="7">
        <f t="shared" si="7"/>
        <v>1263.8220000000001</v>
      </c>
      <c r="P31" s="7">
        <f t="shared" si="20"/>
        <v>0</v>
      </c>
      <c r="Q31" s="7">
        <f t="shared" si="21"/>
        <v>0</v>
      </c>
      <c r="R31" s="7">
        <f t="shared" si="8"/>
        <v>1263.8220000000001</v>
      </c>
      <c r="S31" s="8">
        <f t="shared" si="9"/>
        <v>-1263.8220000000001</v>
      </c>
      <c r="T31" s="8">
        <f t="shared" si="22"/>
        <v>0</v>
      </c>
      <c r="U31" s="8">
        <f t="shared" si="10"/>
        <v>0</v>
      </c>
      <c r="V31" s="22">
        <f t="shared" si="0"/>
        <v>-1263.8220000000001</v>
      </c>
      <c r="W31" s="7">
        <f t="shared" si="25"/>
        <v>0</v>
      </c>
      <c r="X31" s="7">
        <f t="shared" si="25"/>
        <v>0</v>
      </c>
      <c r="Y31" s="7">
        <f t="shared" si="13"/>
        <v>0</v>
      </c>
      <c r="Z31" s="7">
        <f t="shared" si="14"/>
        <v>0</v>
      </c>
      <c r="AB31" s="7">
        <f t="shared" si="15"/>
        <v>0</v>
      </c>
      <c r="AD31" s="7">
        <f t="shared" si="16"/>
        <v>0</v>
      </c>
      <c r="AE31" s="6"/>
    </row>
    <row r="32" spans="1:31" x14ac:dyDescent="0.25">
      <c r="A32" s="23"/>
      <c r="B32" s="15">
        <v>24</v>
      </c>
      <c r="C32" s="24">
        <v>0</v>
      </c>
      <c r="D32" s="28">
        <f t="shared" si="24"/>
        <v>7287.51</v>
      </c>
      <c r="E32" s="26">
        <v>0</v>
      </c>
      <c r="F32" s="25">
        <f t="shared" si="23"/>
        <v>3031.6</v>
      </c>
      <c r="G32" s="17">
        <f t="shared" si="18"/>
        <v>24</v>
      </c>
      <c r="H32" s="27">
        <f t="shared" si="19"/>
        <v>24</v>
      </c>
      <c r="I32" s="27">
        <f t="shared" si="1"/>
        <v>7287.51</v>
      </c>
      <c r="J32" s="7">
        <f t="shared" si="2"/>
        <v>10319.11</v>
      </c>
      <c r="K32" s="7">
        <f t="shared" si="3"/>
        <v>0</v>
      </c>
      <c r="L32" s="7">
        <f t="shared" si="4"/>
        <v>0</v>
      </c>
      <c r="M32" s="7">
        <f t="shared" si="5"/>
        <v>0</v>
      </c>
      <c r="N32" s="7">
        <f t="shared" si="6"/>
        <v>0</v>
      </c>
      <c r="O32" s="7">
        <f t="shared" si="7"/>
        <v>1263.8220000000001</v>
      </c>
      <c r="P32" s="7">
        <f t="shared" si="20"/>
        <v>0</v>
      </c>
      <c r="Q32" s="7">
        <f t="shared" si="21"/>
        <v>0</v>
      </c>
      <c r="R32" s="7">
        <f t="shared" si="8"/>
        <v>1263.8220000000001</v>
      </c>
      <c r="S32" s="8">
        <f t="shared" si="9"/>
        <v>-1263.8220000000001</v>
      </c>
      <c r="T32" s="8">
        <f t="shared" si="22"/>
        <v>0</v>
      </c>
      <c r="U32" s="8">
        <f t="shared" si="10"/>
        <v>0</v>
      </c>
      <c r="V32" s="22">
        <f t="shared" si="0"/>
        <v>-1263.8220000000001</v>
      </c>
      <c r="W32" s="7">
        <f t="shared" si="25"/>
        <v>0</v>
      </c>
      <c r="X32" s="7">
        <f t="shared" si="25"/>
        <v>0</v>
      </c>
      <c r="Y32" s="7">
        <f t="shared" si="13"/>
        <v>0</v>
      </c>
      <c r="Z32" s="7">
        <f t="shared" si="14"/>
        <v>0</v>
      </c>
      <c r="AB32" s="7">
        <f t="shared" si="15"/>
        <v>0</v>
      </c>
      <c r="AD32" s="7">
        <f t="shared" si="16"/>
        <v>0</v>
      </c>
      <c r="AE32" s="6"/>
    </row>
    <row r="33" spans="1:31" x14ac:dyDescent="0.25">
      <c r="A33" s="23"/>
      <c r="B33" s="15"/>
      <c r="C33" s="29"/>
      <c r="D33" s="28"/>
      <c r="E33" s="30"/>
      <c r="F33" s="25"/>
      <c r="G33" s="17"/>
      <c r="H33" s="7"/>
      <c r="I33" s="27"/>
      <c r="J33" s="7"/>
      <c r="K33" s="7"/>
      <c r="L33" s="7"/>
      <c r="M33" s="7"/>
      <c r="N33" s="7"/>
      <c r="O33" s="7"/>
      <c r="P33" s="7"/>
      <c r="Q33" s="7"/>
      <c r="R33" s="7"/>
      <c r="S33" s="8"/>
      <c r="T33" s="8"/>
      <c r="U33" s="8"/>
      <c r="V33" s="22"/>
      <c r="AE33" s="6"/>
    </row>
    <row r="34" spans="1:31" ht="15.75" thickBot="1" x14ac:dyDescent="0.3">
      <c r="A34" s="15"/>
      <c r="B34" s="15"/>
      <c r="C34" s="31">
        <f>SUM(C9:C33)+D8</f>
        <v>7287.51</v>
      </c>
      <c r="D34" s="32"/>
      <c r="E34" s="33">
        <f>SUM(E9:E33)</f>
        <v>3031.6</v>
      </c>
      <c r="F34" s="32"/>
      <c r="G34" s="17"/>
      <c r="H34" s="32"/>
      <c r="I34" s="34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5">
        <f>SUM(W9:W33)</f>
        <v>1263.8220000000001</v>
      </c>
      <c r="X34" s="35">
        <f>SUM(X9:X33)</f>
        <v>0</v>
      </c>
      <c r="Y34" s="35">
        <f>SUM(Y9:Y33)</f>
        <v>0</v>
      </c>
      <c r="Z34" s="35">
        <f>SUM(Z9:Z33)</f>
        <v>1263.8220000000001</v>
      </c>
      <c r="AB34" s="35">
        <f>SUM(AB9:AB33)</f>
        <v>825.52</v>
      </c>
      <c r="AD34" s="35">
        <f>SUM(AD9:AD33)</f>
        <v>8229.768</v>
      </c>
      <c r="AE34" s="6"/>
    </row>
    <row r="35" spans="1:31" ht="15.75" thickTop="1" x14ac:dyDescent="0.25">
      <c r="A35" s="17"/>
      <c r="B35" s="15"/>
      <c r="C35" s="36"/>
      <c r="D35" s="25"/>
      <c r="E35" s="30"/>
      <c r="F35" s="25"/>
      <c r="G35" s="17"/>
      <c r="H35" s="6"/>
      <c r="I35" s="17"/>
      <c r="J35" s="6"/>
      <c r="O35" s="7"/>
      <c r="P35" s="7"/>
      <c r="Q35" s="7"/>
      <c r="R35" s="7"/>
      <c r="AE35" s="6"/>
    </row>
    <row r="36" spans="1:31" x14ac:dyDescent="0.25">
      <c r="A36" s="17"/>
      <c r="B36" s="37" t="s">
        <v>29</v>
      </c>
      <c r="C36" s="36"/>
      <c r="D36" s="25"/>
      <c r="E36" s="30"/>
      <c r="F36" s="25"/>
      <c r="G36" s="17"/>
      <c r="H36" s="6"/>
      <c r="I36" s="17"/>
      <c r="J36" s="6"/>
      <c r="O36" s="7"/>
      <c r="P36" s="7"/>
      <c r="Q36" s="7"/>
      <c r="R36" s="7"/>
      <c r="S36" s="8"/>
      <c r="T36" s="8"/>
      <c r="U36" s="8"/>
      <c r="V36" s="8"/>
      <c r="Z36" s="7">
        <f>C34+E34</f>
        <v>10319.11</v>
      </c>
      <c r="AE36" s="6"/>
    </row>
    <row r="37" spans="1:31" x14ac:dyDescent="0.25">
      <c r="A37" s="17"/>
      <c r="B37" s="15"/>
      <c r="C37" s="36"/>
      <c r="D37" s="25"/>
      <c r="E37" s="30"/>
      <c r="F37" s="25"/>
      <c r="G37" s="17"/>
      <c r="H37" s="6"/>
      <c r="I37" s="17"/>
      <c r="J37" s="6"/>
      <c r="O37" s="7"/>
      <c r="P37" s="7"/>
      <c r="Q37" s="7"/>
      <c r="R37" s="7"/>
      <c r="AE37" s="6"/>
    </row>
    <row r="38" spans="1:31" x14ac:dyDescent="0.25">
      <c r="A38" s="17"/>
      <c r="B38" s="17" t="s">
        <v>30</v>
      </c>
      <c r="C38" s="38"/>
      <c r="D38" s="6"/>
      <c r="E38" s="39"/>
      <c r="F38" s="6"/>
      <c r="G38" s="17"/>
      <c r="H38" s="6"/>
      <c r="I38" s="17"/>
      <c r="J38" s="6"/>
      <c r="O38" s="7"/>
      <c r="P38" s="7"/>
      <c r="Q38" s="7"/>
      <c r="R38" s="7"/>
      <c r="V38" s="7"/>
      <c r="W38" s="7">
        <f>IF(Z36&gt;50000,(Z36-50000)*20%+3600,IF(Z36&gt;30000,(Z36-30000)*18%,0))</f>
        <v>0</v>
      </c>
      <c r="X38" s="7">
        <f>IF(Z36&gt;1000000,(Z36-1000000)*19%+124900,IF(Z36&gt;500000,(Z36-500000)*18%+34900,IF(Z36&gt;450000,(Z36-450000)*17%+26400,IF(Z36&gt;400000,(Z36-400000)*16%+18400,IF(Z36&gt;350000,(Z36-350000)*15%+10900,IF(Z36&gt;300000,(Z36-300000)*14%+3900,IF(Z36&gt;270000,(Z36-270000)*13%,0)))))))</f>
        <v>0</v>
      </c>
      <c r="Y38" s="7">
        <f>IF(Z36&gt;270000,(Z36-270000)*10%,0)</f>
        <v>0</v>
      </c>
      <c r="Z38" s="7">
        <f>W38+X38+Y38</f>
        <v>0</v>
      </c>
      <c r="AE38" s="6"/>
    </row>
    <row r="39" spans="1:31" x14ac:dyDescent="0.25">
      <c r="A39" s="17"/>
      <c r="B39" s="17"/>
      <c r="C39" s="38"/>
      <c r="D39" s="6"/>
      <c r="E39" s="39"/>
      <c r="F39" s="6"/>
      <c r="G39" s="17"/>
      <c r="H39" s="6"/>
      <c r="I39" s="17"/>
      <c r="J39" s="6"/>
      <c r="O39" s="7"/>
      <c r="P39" s="7"/>
      <c r="Q39" s="7"/>
      <c r="R39" s="7"/>
      <c r="AE39" s="6"/>
    </row>
    <row r="40" spans="1:31" x14ac:dyDescent="0.25">
      <c r="A40" s="17"/>
      <c r="B40" s="17" t="s">
        <v>31</v>
      </c>
      <c r="C40" s="38"/>
      <c r="D40" s="6"/>
      <c r="E40" s="39"/>
      <c r="F40" s="6"/>
      <c r="G40" s="17"/>
      <c r="H40" s="6"/>
      <c r="I40" s="17"/>
      <c r="J40" s="6"/>
      <c r="O40" s="7"/>
      <c r="P40" s="7"/>
      <c r="Q40" s="7"/>
      <c r="R40" s="7"/>
      <c r="S40" s="8"/>
      <c r="T40" s="8"/>
      <c r="U40" s="8"/>
      <c r="V40" s="8"/>
      <c r="W40" s="40">
        <f>W34-W38</f>
        <v>1263.8220000000001</v>
      </c>
      <c r="X40" s="40">
        <f>X34-X38</f>
        <v>0</v>
      </c>
      <c r="Y40" s="40">
        <f>Y34-Y38</f>
        <v>0</v>
      </c>
      <c r="Z40" s="40">
        <f>Z34-Z38</f>
        <v>1263.8220000000001</v>
      </c>
      <c r="AE40" s="6"/>
    </row>
    <row r="41" spans="1:31" x14ac:dyDescent="0.25">
      <c r="A41" s="17"/>
      <c r="B41" s="17"/>
      <c r="C41" s="38"/>
      <c r="D41" s="6"/>
      <c r="E41" s="39"/>
      <c r="F41" s="6"/>
      <c r="G41" s="17"/>
      <c r="H41" s="6"/>
      <c r="I41" s="17"/>
      <c r="J41" s="6"/>
      <c r="AE41" s="6"/>
    </row>
    <row r="42" spans="1:31" x14ac:dyDescent="0.25">
      <c r="A42" s="17"/>
      <c r="B42" s="17"/>
      <c r="C42" s="38"/>
      <c r="D42" s="6"/>
      <c r="E42" s="39"/>
      <c r="F42" s="6"/>
      <c r="G42" s="17"/>
      <c r="H42" s="6"/>
      <c r="I42" s="17"/>
      <c r="J42" s="6"/>
      <c r="AE42" s="6"/>
    </row>
    <row r="43" spans="1:31" x14ac:dyDescent="0.25">
      <c r="A43" s="17"/>
      <c r="B43" s="17"/>
      <c r="C43" s="38"/>
      <c r="D43" s="6"/>
      <c r="E43" s="39"/>
      <c r="F43" s="6"/>
      <c r="G43" s="17"/>
      <c r="H43" s="6"/>
      <c r="I43" s="17"/>
      <c r="J43" s="6"/>
      <c r="AE43" s="6"/>
    </row>
    <row r="44" spans="1:31" x14ac:dyDescent="0.25">
      <c r="A44" s="17" t="s">
        <v>32</v>
      </c>
      <c r="B44" s="17"/>
      <c r="C44" s="38"/>
      <c r="D44" s="6" t="s">
        <v>33</v>
      </c>
      <c r="E44" s="39"/>
      <c r="F44" s="6"/>
      <c r="G44" s="17"/>
      <c r="H44" s="6"/>
      <c r="I44" s="17"/>
      <c r="J44" s="6"/>
      <c r="AE44" s="6"/>
    </row>
    <row r="45" spans="1:31" x14ac:dyDescent="0.25">
      <c r="A45" s="17" t="s">
        <v>34</v>
      </c>
      <c r="C45" s="38"/>
      <c r="D45" s="6" t="s">
        <v>35</v>
      </c>
      <c r="AE45" s="6"/>
    </row>
    <row r="46" spans="1:31" x14ac:dyDescent="0.25">
      <c r="A46" s="17"/>
      <c r="C46" s="38"/>
      <c r="D46" s="6"/>
      <c r="AE46" s="6"/>
    </row>
    <row r="47" spans="1:31" x14ac:dyDescent="0.25">
      <c r="A47" s="17" t="s">
        <v>36</v>
      </c>
      <c r="C47" s="38"/>
      <c r="D47" s="6" t="s">
        <v>37</v>
      </c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38</v>
      </c>
      <c r="C48" s="38"/>
      <c r="D48" s="6" t="s">
        <v>39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40</v>
      </c>
      <c r="C50" s="38"/>
      <c r="D50" s="6" t="s">
        <v>41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42</v>
      </c>
      <c r="C51" s="38"/>
      <c r="D51" s="6" t="s">
        <v>43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/>
      <c r="C52" s="38"/>
      <c r="D52" s="6"/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  <row r="53" spans="1:31" x14ac:dyDescent="0.25">
      <c r="A53" s="17" t="s">
        <v>44</v>
      </c>
      <c r="D53" s="4" t="s">
        <v>45</v>
      </c>
      <c r="E53" s="6"/>
      <c r="F53" s="6"/>
      <c r="G53" s="6"/>
      <c r="H53" s="6"/>
      <c r="I53" s="6"/>
      <c r="J53" s="6"/>
      <c r="W53" s="6"/>
      <c r="X53" s="6"/>
      <c r="Y53" s="6"/>
      <c r="Z53" s="6"/>
      <c r="AB53" s="6"/>
      <c r="AC53" s="6"/>
      <c r="AD53" s="6"/>
      <c r="AE53" s="6"/>
    </row>
    <row r="54" spans="1:31" x14ac:dyDescent="0.25">
      <c r="A54" s="17" t="s">
        <v>46</v>
      </c>
      <c r="C54" s="38"/>
      <c r="D54" s="6" t="s">
        <v>47</v>
      </c>
      <c r="E54" s="6"/>
      <c r="F54" s="6"/>
      <c r="G54" s="6"/>
      <c r="H54" s="6"/>
      <c r="I54" s="6"/>
      <c r="J54" s="6"/>
      <c r="W54" s="6"/>
      <c r="X54" s="6"/>
      <c r="Y54" s="6"/>
      <c r="Z54" s="6"/>
      <c r="AB54" s="6"/>
      <c r="AC54" s="6"/>
      <c r="AD54" s="6"/>
      <c r="AE54" s="6"/>
    </row>
    <row r="55" spans="1:31" x14ac:dyDescent="0.25">
      <c r="A55" s="17" t="s">
        <v>48</v>
      </c>
      <c r="C55" s="38"/>
      <c r="D55" s="6" t="s">
        <v>21</v>
      </c>
      <c r="E55" s="6"/>
      <c r="F55" s="6"/>
      <c r="G55" s="6"/>
      <c r="H55" s="6"/>
      <c r="I55" s="6"/>
      <c r="J55" s="6"/>
      <c r="W55" s="6"/>
      <c r="X55" s="6"/>
      <c r="Y55" s="6"/>
      <c r="Z55" s="6"/>
      <c r="AB55" s="6"/>
      <c r="AC55" s="6"/>
      <c r="AD55" s="6"/>
      <c r="AE55" s="6"/>
    </row>
    <row r="56" spans="1:31" x14ac:dyDescent="0.25">
      <c r="A56" s="17"/>
      <c r="C56" s="38"/>
      <c r="D56" s="6"/>
      <c r="E56" s="6"/>
      <c r="F56" s="6"/>
      <c r="G56" s="6"/>
      <c r="H56" s="6"/>
      <c r="I56" s="6"/>
      <c r="J56" s="6"/>
      <c r="W56" s="6"/>
      <c r="X56" s="6"/>
      <c r="Y56" s="6"/>
      <c r="Z56" s="6"/>
      <c r="AB56" s="6"/>
      <c r="AC56" s="6"/>
      <c r="AD56" s="6"/>
      <c r="AE56" s="6"/>
    </row>
    <row r="57" spans="1:31" x14ac:dyDescent="0.25">
      <c r="A57" s="17"/>
      <c r="C57" s="38"/>
      <c r="D57" s="6"/>
      <c r="E57" s="6"/>
      <c r="F57" s="6"/>
      <c r="G57" s="6"/>
      <c r="H57" s="6"/>
      <c r="I57" s="6"/>
      <c r="J57" s="6"/>
      <c r="W57" s="6"/>
      <c r="X57" s="6"/>
      <c r="Y57" s="6"/>
      <c r="Z57" s="6"/>
      <c r="AB57" s="6"/>
      <c r="AC57" s="6"/>
      <c r="AD57" s="6"/>
      <c r="AE57" s="6"/>
    </row>
    <row r="58" spans="1:31" x14ac:dyDescent="0.25">
      <c r="A58" s="17" t="s">
        <v>49</v>
      </c>
      <c r="C58" s="38"/>
      <c r="D58" s="6" t="s">
        <v>50</v>
      </c>
      <c r="E58" s="6"/>
      <c r="F58" s="6"/>
      <c r="G58" s="6"/>
      <c r="H58" s="6"/>
      <c r="I58" s="6"/>
      <c r="J58" s="6"/>
      <c r="W58" s="6"/>
      <c r="X58" s="6"/>
      <c r="Y58" s="6"/>
      <c r="Z58" s="6"/>
      <c r="AB58" s="6"/>
      <c r="AC58" s="6"/>
      <c r="AD58" s="6"/>
      <c r="AE58" s="6"/>
    </row>
    <row r="59" spans="1:31" x14ac:dyDescent="0.25">
      <c r="A59" s="17"/>
      <c r="C59" s="38"/>
      <c r="D59" s="6"/>
      <c r="E59" s="6"/>
      <c r="F59" s="6"/>
      <c r="G59" s="6"/>
      <c r="H59" s="6"/>
      <c r="I59" s="6"/>
      <c r="J59" s="6"/>
      <c r="W59" s="6"/>
      <c r="X59" s="6"/>
      <c r="Y59" s="6"/>
      <c r="Z59" s="6"/>
      <c r="AB59" s="6"/>
      <c r="AC59" s="6"/>
      <c r="AD59" s="6"/>
      <c r="AE59" s="6"/>
    </row>
    <row r="60" spans="1:31" x14ac:dyDescent="0.25">
      <c r="A60" s="17" t="s">
        <v>51</v>
      </c>
      <c r="C60" s="38"/>
      <c r="D60" s="6" t="s">
        <v>52</v>
      </c>
      <c r="E60" s="6"/>
      <c r="F60" s="6"/>
      <c r="G60" s="6"/>
      <c r="H60" s="6"/>
      <c r="I60" s="6"/>
      <c r="J60" s="6"/>
      <c r="W60" s="6"/>
      <c r="X60" s="6"/>
      <c r="Y60" s="6"/>
      <c r="Z60" s="6"/>
      <c r="AB60" s="6"/>
      <c r="AC60" s="6"/>
      <c r="AD60" s="6"/>
      <c r="AE60" s="6"/>
    </row>
    <row r="61" spans="1:31" x14ac:dyDescent="0.25">
      <c r="A61" s="17"/>
      <c r="C61" s="38"/>
      <c r="D61" s="6"/>
      <c r="E61" s="6"/>
      <c r="F61" s="6"/>
      <c r="G61" s="6"/>
      <c r="H61" s="6"/>
      <c r="I61" s="6"/>
      <c r="J61" s="6"/>
      <c r="W61" s="6"/>
      <c r="X61" s="6"/>
      <c r="Y61" s="6"/>
      <c r="Z61" s="6"/>
      <c r="AB61" s="6"/>
      <c r="AC61" s="6"/>
      <c r="AD61" s="6"/>
      <c r="AE61" s="6"/>
    </row>
    <row r="62" spans="1:31" x14ac:dyDescent="0.25">
      <c r="A62" s="17" t="s">
        <v>53</v>
      </c>
      <c r="D62" s="4" t="s">
        <v>54</v>
      </c>
      <c r="E62" s="6"/>
      <c r="F62" s="6"/>
      <c r="G62" s="6"/>
      <c r="H62" s="6"/>
      <c r="I62" s="6"/>
      <c r="J62" s="6"/>
      <c r="W62" s="6"/>
      <c r="X62" s="6"/>
      <c r="Y62" s="6"/>
      <c r="Z62" s="6"/>
      <c r="AB62" s="6"/>
      <c r="AC62" s="6"/>
      <c r="AD62" s="6"/>
      <c r="AE62" s="6"/>
    </row>
    <row r="63" spans="1:31" x14ac:dyDescent="0.25">
      <c r="A63" s="17" t="s">
        <v>55</v>
      </c>
      <c r="D63" s="4" t="s">
        <v>56</v>
      </c>
      <c r="E63" s="6"/>
      <c r="F63" s="6"/>
      <c r="G63" s="6"/>
      <c r="H63" s="6"/>
      <c r="I63" s="6"/>
      <c r="J63" s="6"/>
      <c r="W63" s="6"/>
      <c r="X63" s="6"/>
      <c r="Y63" s="6"/>
      <c r="Z63" s="6"/>
      <c r="AB63" s="6"/>
      <c r="AC63" s="6"/>
      <c r="AD63" s="6"/>
      <c r="AE63" s="6"/>
    </row>
    <row r="64" spans="1:31" x14ac:dyDescent="0.25">
      <c r="A64" s="17" t="s">
        <v>57</v>
      </c>
      <c r="C64" s="5"/>
      <c r="D64" s="2" t="s">
        <v>58</v>
      </c>
      <c r="E64" s="6"/>
      <c r="F64" s="6"/>
      <c r="G64" s="6"/>
      <c r="H64" s="6"/>
      <c r="I64" s="6"/>
      <c r="J64" s="6"/>
      <c r="W64" s="6"/>
      <c r="X64" s="6"/>
      <c r="Y64" s="6"/>
      <c r="Z64" s="6"/>
      <c r="AB64" s="6"/>
      <c r="AC64" s="6"/>
      <c r="AD64" s="6"/>
      <c r="AE64" s="6"/>
    </row>
  </sheetData>
  <mergeCells count="16">
    <mergeCell ref="AB6:AB7"/>
    <mergeCell ref="AD6:AD7"/>
    <mergeCell ref="I6:I7"/>
    <mergeCell ref="J6:J7"/>
    <mergeCell ref="K6:N6"/>
    <mergeCell ref="O6:R6"/>
    <mergeCell ref="S6:V6"/>
    <mergeCell ref="W6:Z6"/>
    <mergeCell ref="A6:A7"/>
    <mergeCell ref="B6:B7"/>
    <mergeCell ref="H6:H7"/>
    <mergeCell ref="C6:C7"/>
    <mergeCell ref="D6:D7"/>
    <mergeCell ref="E6:E7"/>
    <mergeCell ref="F6:F7"/>
    <mergeCell ref="G6:G7"/>
  </mergeCells>
  <hyperlinks>
    <hyperlink ref="L5" r:id="rId1" display="A@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5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11" sqref="E11"/>
    </sheetView>
  </sheetViews>
  <sheetFormatPr defaultRowHeight="15" x14ac:dyDescent="0.25"/>
  <cols>
    <col min="1" max="1" width="10.140625" style="2" bestFit="1" customWidth="1"/>
    <col min="2" max="2" width="9.140625" style="2"/>
    <col min="3" max="3" width="11.85546875" style="3" bestFit="1" customWidth="1"/>
    <col min="4" max="4" width="11.85546875" style="4" bestFit="1" customWidth="1"/>
    <col min="5" max="5" width="11.5703125" style="5" bestFit="1" customWidth="1"/>
    <col min="6" max="6" width="11.28515625" style="4" bestFit="1" customWidth="1"/>
    <col min="7" max="7" width="9.140625" style="2"/>
    <col min="8" max="8" width="15" style="4" customWidth="1"/>
    <col min="9" max="9" width="11.28515625" style="2" customWidth="1"/>
    <col min="10" max="10" width="11.28515625" style="4" customWidth="1"/>
    <col min="11" max="11" width="12.7109375" style="6" customWidth="1"/>
    <col min="12" max="14" width="11.5703125" style="6" customWidth="1"/>
    <col min="15" max="15" width="11.7109375" style="6" hidden="1" customWidth="1"/>
    <col min="16" max="18" width="11.28515625" style="6" hidden="1" customWidth="1"/>
    <col min="19" max="19" width="11.7109375" style="6" bestFit="1" customWidth="1"/>
    <col min="20" max="22" width="11.28515625" style="6" customWidth="1"/>
    <col min="23" max="23" width="11.28515625" style="7" bestFit="1" customWidth="1"/>
    <col min="24" max="26" width="11.28515625" style="7" customWidth="1"/>
    <col min="27" max="27" width="2.28515625" style="6" customWidth="1"/>
    <col min="28" max="28" width="15.5703125" style="7" bestFit="1" customWidth="1"/>
    <col min="29" max="29" width="2.28515625" style="7" customWidth="1"/>
    <col min="30" max="30" width="12.42578125" style="7" customWidth="1"/>
    <col min="31" max="31" width="9.140625" style="7"/>
    <col min="32" max="16384" width="9.140625" style="6"/>
  </cols>
  <sheetData>
    <row r="1" spans="1:31" ht="15.75" x14ac:dyDescent="0.25">
      <c r="A1" s="1" t="s">
        <v>0</v>
      </c>
    </row>
    <row r="2" spans="1:31" ht="15.75" x14ac:dyDescent="0.25">
      <c r="A2" s="1"/>
    </row>
    <row r="3" spans="1:31" ht="15.75" x14ac:dyDescent="0.25">
      <c r="A3" s="1"/>
      <c r="N3" s="8"/>
      <c r="O3" s="8"/>
    </row>
    <row r="5" spans="1:31" s="13" customFormat="1" ht="12.75" x14ac:dyDescent="0.2">
      <c r="A5" s="9"/>
      <c r="B5" s="9"/>
      <c r="C5" s="10" t="s">
        <v>1</v>
      </c>
      <c r="D5" s="11" t="s">
        <v>2</v>
      </c>
      <c r="E5" s="12"/>
      <c r="F5" s="11" t="s">
        <v>3</v>
      </c>
      <c r="G5" s="9" t="s">
        <v>4</v>
      </c>
      <c r="H5" s="11" t="s">
        <v>5</v>
      </c>
      <c r="I5" s="9" t="s">
        <v>6</v>
      </c>
      <c r="J5" s="11" t="s">
        <v>7</v>
      </c>
      <c r="K5" s="13" t="s">
        <v>8</v>
      </c>
      <c r="L5" s="13" t="s">
        <v>9</v>
      </c>
      <c r="O5" s="13" t="s">
        <v>10</v>
      </c>
      <c r="P5" s="13" t="s">
        <v>11</v>
      </c>
      <c r="W5" s="14"/>
      <c r="X5" s="14"/>
      <c r="Y5" s="14"/>
      <c r="Z5" s="14"/>
      <c r="AB5" s="14"/>
      <c r="AC5" s="14"/>
      <c r="AD5" s="14"/>
      <c r="AE5" s="14"/>
    </row>
    <row r="6" spans="1:31" ht="54" customHeight="1" x14ac:dyDescent="0.25">
      <c r="A6" s="58" t="s">
        <v>61</v>
      </c>
      <c r="B6" s="51" t="s">
        <v>59</v>
      </c>
      <c r="C6" s="54" t="s">
        <v>12</v>
      </c>
      <c r="D6" s="52" t="s">
        <v>13</v>
      </c>
      <c r="E6" s="55" t="s">
        <v>14</v>
      </c>
      <c r="F6" s="52" t="s">
        <v>15</v>
      </c>
      <c r="G6" s="53" t="s">
        <v>16</v>
      </c>
      <c r="H6" s="52" t="s">
        <v>17</v>
      </c>
      <c r="I6" s="53" t="s">
        <v>18</v>
      </c>
      <c r="J6" s="52" t="s">
        <v>19</v>
      </c>
      <c r="K6" s="52" t="s">
        <v>20</v>
      </c>
      <c r="L6" s="52"/>
      <c r="M6" s="52"/>
      <c r="N6" s="52"/>
      <c r="O6" s="52" t="s">
        <v>21</v>
      </c>
      <c r="P6" s="52"/>
      <c r="Q6" s="52"/>
      <c r="R6" s="52"/>
      <c r="S6" s="52" t="s">
        <v>22</v>
      </c>
      <c r="T6" s="52"/>
      <c r="U6" s="52"/>
      <c r="V6" s="52"/>
      <c r="W6" s="57" t="s">
        <v>23</v>
      </c>
      <c r="X6" s="57"/>
      <c r="Y6" s="57"/>
      <c r="Z6" s="57"/>
      <c r="AA6" s="46"/>
      <c r="AB6" s="56" t="s">
        <v>24</v>
      </c>
      <c r="AD6" s="56" t="s">
        <v>25</v>
      </c>
    </row>
    <row r="7" spans="1:31" x14ac:dyDescent="0.25">
      <c r="A7" s="58"/>
      <c r="B7" s="51"/>
      <c r="C7" s="54"/>
      <c r="D7" s="52"/>
      <c r="E7" s="55"/>
      <c r="F7" s="52"/>
      <c r="G7" s="53"/>
      <c r="H7" s="52"/>
      <c r="I7" s="53"/>
      <c r="J7" s="52"/>
      <c r="K7" s="13" t="s">
        <v>26</v>
      </c>
      <c r="L7" s="13" t="s">
        <v>27</v>
      </c>
      <c r="M7" s="13" t="s">
        <v>62</v>
      </c>
      <c r="N7" s="13" t="s">
        <v>28</v>
      </c>
      <c r="O7" s="13" t="s">
        <v>26</v>
      </c>
      <c r="P7" s="13" t="s">
        <v>27</v>
      </c>
      <c r="Q7" s="13" t="s">
        <v>62</v>
      </c>
      <c r="R7" s="13" t="s">
        <v>28</v>
      </c>
      <c r="S7" s="13" t="s">
        <v>26</v>
      </c>
      <c r="T7" s="13" t="s">
        <v>27</v>
      </c>
      <c r="U7" s="13" t="s">
        <v>62</v>
      </c>
      <c r="V7" s="13" t="s">
        <v>28</v>
      </c>
      <c r="W7" s="13" t="s">
        <v>26</v>
      </c>
      <c r="X7" s="13" t="s">
        <v>27</v>
      </c>
      <c r="Y7" s="13" t="s">
        <v>62</v>
      </c>
      <c r="Z7" s="13" t="s">
        <v>28</v>
      </c>
      <c r="AB7" s="56"/>
      <c r="AD7" s="56"/>
    </row>
    <row r="8" spans="1:31" x14ac:dyDescent="0.25">
      <c r="A8" s="17"/>
      <c r="B8" s="15"/>
      <c r="C8" s="48"/>
      <c r="D8" s="46">
        <v>0</v>
      </c>
      <c r="E8" s="49"/>
      <c r="F8" s="20">
        <v>0</v>
      </c>
      <c r="G8" s="47"/>
      <c r="H8" s="46"/>
      <c r="I8" s="47"/>
      <c r="J8" s="46"/>
      <c r="K8" s="13"/>
      <c r="L8" s="13"/>
      <c r="M8" s="13"/>
      <c r="N8" s="13"/>
      <c r="O8" s="13"/>
      <c r="P8" s="13"/>
      <c r="Q8" s="13"/>
      <c r="R8" s="13"/>
      <c r="S8" s="22">
        <v>0</v>
      </c>
      <c r="T8" s="22">
        <v>0</v>
      </c>
      <c r="U8" s="22">
        <f>Y8</f>
        <v>0</v>
      </c>
      <c r="V8" s="22">
        <f>S8+T8</f>
        <v>0</v>
      </c>
      <c r="W8" s="7">
        <v>0</v>
      </c>
      <c r="X8" s="7">
        <v>0</v>
      </c>
      <c r="Y8" s="7">
        <f>0</f>
        <v>0</v>
      </c>
      <c r="Z8" s="7">
        <v>0</v>
      </c>
    </row>
    <row r="9" spans="1:31" x14ac:dyDescent="0.25">
      <c r="A9" s="23"/>
      <c r="B9" s="15">
        <v>1</v>
      </c>
      <c r="C9" s="24">
        <v>33333.33</v>
      </c>
      <c r="D9" s="25">
        <f>D8</f>
        <v>0</v>
      </c>
      <c r="E9" s="26">
        <f>6446.67+16666.67</f>
        <v>23113.339999999997</v>
      </c>
      <c r="F9" s="25">
        <f>F8+E9</f>
        <v>23113.339999999997</v>
      </c>
      <c r="G9" s="17">
        <v>12</v>
      </c>
      <c r="H9" s="7">
        <f>B9</f>
        <v>1</v>
      </c>
      <c r="I9" s="27">
        <f>IF(B9=B8+1,C9*(G9-H9+1)+D9,I8)</f>
        <v>399999.96</v>
      </c>
      <c r="J9" s="7">
        <f>I9+F9</f>
        <v>423113.30000000005</v>
      </c>
      <c r="K9" s="7">
        <f>IF(I9&gt;50000,(I9-50000)*20%+3600,IF(I9&gt;30000,(I9-30000)*18%,0))</f>
        <v>73599.992000000013</v>
      </c>
      <c r="L9" s="7">
        <f>IF(J9&gt;1000000,(J9-1000000)*19%+197900,IF(J9&gt;500000,(J9-500000)*18%+57900,IF(J9&gt;450000,(J9-450000)*17%+44400,IF(J9&gt;400000,(J9-400000)*16%+31400,IF(J9&gt;350000,(J9-350000)*15%+18900,IF(J9&gt;300000,(J9-300000)*14%+6900,IF(J9&gt;270000,(J9-270000)*13%,0)))))))</f>
        <v>35098.128000000004</v>
      </c>
      <c r="M9" s="7">
        <f>IF(J9&gt;270000,(J9-270000)*10%,0)</f>
        <v>15311.330000000005</v>
      </c>
      <c r="N9" s="7">
        <f>K9+L9+M9</f>
        <v>124009.45000000003</v>
      </c>
      <c r="O9" s="7">
        <f>W8</f>
        <v>0</v>
      </c>
      <c r="P9" s="7">
        <f>X8</f>
        <v>0</v>
      </c>
      <c r="Q9" s="7">
        <f>Y8</f>
        <v>0</v>
      </c>
      <c r="R9" s="7">
        <f>+O9+P9</f>
        <v>0</v>
      </c>
      <c r="S9" s="8">
        <f t="shared" ref="S9:S20" si="0">IF(((K9/G9*H9)-O9)+IF(J9&gt;50000,(J9-50000)*20%+3600,IF(J9&gt;30000,(J9-30000)*18%,0))-IF(I9&gt;50000,(I9-50000)*20%+3600,IF(I9&gt;30000,(I9-30000)*18%,0))+X9+Y9+AB9&gt;((C9+E9)*0.5),((C9+E9)*0.5)-AB9-X9-Y9,((K9/G9*H9)-O9)+IF(J9&gt;50000,(J9-50000)*20%+3600,IF(J9&gt;30000,(J9-30000)*18%,0))-IF(I9&gt;50000,(I9-50000)*20%+3600,IF(I9&gt;30000,(I9-30000)*18%,0)))</f>
        <v>10756.000666666674</v>
      </c>
      <c r="T9" s="8">
        <f>(L9/G9*H9)-P9</f>
        <v>2924.8440000000005</v>
      </c>
      <c r="U9" s="8">
        <f>(M9/G9*H9)-Q9</f>
        <v>1275.9441666666671</v>
      </c>
      <c r="V9" s="22">
        <f t="shared" ref="V9:V20" si="1">S9+T9</f>
        <v>13680.844666666675</v>
      </c>
      <c r="W9" s="7">
        <f t="shared" ref="W9:Y20" si="2">IF(S9&gt;0,S9,0)</f>
        <v>10756.000666666674</v>
      </c>
      <c r="X9" s="7">
        <f t="shared" si="2"/>
        <v>2924.8440000000005</v>
      </c>
      <c r="Y9" s="7">
        <f t="shared" si="2"/>
        <v>1275.9441666666671</v>
      </c>
      <c r="Z9" s="7">
        <f>W9+X9+Y9</f>
        <v>14956.788833333343</v>
      </c>
      <c r="AB9" s="7">
        <f>ROUND((C9+E9)*8%,2)</f>
        <v>4515.7299999999996</v>
      </c>
      <c r="AD9" s="7">
        <f>(C9+E9)-Z9-AB9</f>
        <v>36974.151166666663</v>
      </c>
    </row>
    <row r="10" spans="1:31" x14ac:dyDescent="0.25">
      <c r="A10" s="23"/>
      <c r="B10" s="15">
        <v>2</v>
      </c>
      <c r="C10" s="24">
        <v>33333.33</v>
      </c>
      <c r="D10" s="25">
        <f>D9+C9</f>
        <v>33333.33</v>
      </c>
      <c r="E10" s="26">
        <v>0</v>
      </c>
      <c r="F10" s="25">
        <f>F9+E10</f>
        <v>23113.339999999997</v>
      </c>
      <c r="G10" s="17">
        <f>G9</f>
        <v>12</v>
      </c>
      <c r="H10" s="7">
        <f>B10</f>
        <v>2</v>
      </c>
      <c r="I10" s="27">
        <f t="shared" ref="I10:I20" si="3">IF(B10=B9+1,C10*(G10-H10+1)+D10,I9)</f>
        <v>399999.96</v>
      </c>
      <c r="J10" s="7">
        <f t="shared" ref="J10:J20" si="4">I10+F10</f>
        <v>423113.30000000005</v>
      </c>
      <c r="K10" s="7">
        <f t="shared" ref="K10:K20" si="5">IF(I10&gt;50000,(I10-50000)*20%+3600,IF(I10&gt;30000,(I10-30000)*18%,0))</f>
        <v>73599.992000000013</v>
      </c>
      <c r="L10" s="7">
        <f t="shared" ref="L10:L20" si="6">IF(J10&gt;1000000,(J10-1000000)*19%+197900,IF(J10&gt;500000,(J10-500000)*18%+57900,IF(J10&gt;450000,(J10-450000)*17%+44400,IF(J10&gt;400000,(J10-400000)*16%+31400,IF(J10&gt;350000,(J10-350000)*15%+18900,IF(J10&gt;300000,(J10-300000)*14%+6900,IF(J10&gt;270000,(J10-270000)*13%,0)))))))</f>
        <v>35098.128000000004</v>
      </c>
      <c r="M10" s="7">
        <f t="shared" ref="M10:M20" si="7">IF(J10&gt;270000,(J10-270000)*10%,0)</f>
        <v>15311.330000000005</v>
      </c>
      <c r="N10" s="7">
        <f t="shared" ref="N10:N20" si="8">K10+L10+M10</f>
        <v>124009.45000000003</v>
      </c>
      <c r="O10" s="7">
        <f>O9+W9</f>
        <v>10756.000666666674</v>
      </c>
      <c r="P10" s="7">
        <f>+P9+X9</f>
        <v>2924.8440000000005</v>
      </c>
      <c r="Q10" s="7">
        <f>+Q9+Y9</f>
        <v>1275.9441666666671</v>
      </c>
      <c r="R10" s="7">
        <f t="shared" ref="R10:R20" si="9">+O10+P10</f>
        <v>13680.844666666675</v>
      </c>
      <c r="S10" s="8">
        <f t="shared" si="0"/>
        <v>6133.332666666669</v>
      </c>
      <c r="T10" s="8">
        <f t="shared" ref="T10:T20" si="10">(L10/G10*H10)-P10</f>
        <v>2924.8440000000005</v>
      </c>
      <c r="U10" s="8">
        <f t="shared" ref="U10:U20" si="11">(M10/G10*H10)-Q10</f>
        <v>1275.9441666666671</v>
      </c>
      <c r="V10" s="22">
        <f t="shared" si="1"/>
        <v>9058.1766666666699</v>
      </c>
      <c r="W10" s="7">
        <f t="shared" si="2"/>
        <v>6133.332666666669</v>
      </c>
      <c r="X10" s="7">
        <f t="shared" si="2"/>
        <v>2924.8440000000005</v>
      </c>
      <c r="Y10" s="7">
        <f t="shared" si="2"/>
        <v>1275.9441666666671</v>
      </c>
      <c r="Z10" s="7">
        <f t="shared" ref="Z10:Z20" si="12">W10+X10+Y10</f>
        <v>10334.120833333338</v>
      </c>
      <c r="AB10" s="7">
        <f t="shared" ref="AB10:AB20" si="13">ROUND((C10+E10)*8%,2)</f>
        <v>2666.67</v>
      </c>
      <c r="AD10" s="7">
        <f t="shared" ref="AD10:AD20" si="14">(C10+E10)-Z10-AB10</f>
        <v>20332.539166666662</v>
      </c>
    </row>
    <row r="11" spans="1:31" x14ac:dyDescent="0.25">
      <c r="A11" s="23"/>
      <c r="B11" s="15">
        <v>3</v>
      </c>
      <c r="C11" s="24">
        <v>0</v>
      </c>
      <c r="D11" s="25">
        <f t="shared" ref="D11:D12" si="15">D10+C10</f>
        <v>66666.66</v>
      </c>
      <c r="E11" s="26">
        <v>0</v>
      </c>
      <c r="F11" s="25">
        <f>F10+E11</f>
        <v>23113.339999999997</v>
      </c>
      <c r="G11" s="17">
        <f t="shared" ref="G11:G15" si="16">G10</f>
        <v>12</v>
      </c>
      <c r="H11" s="7">
        <f t="shared" ref="H11:H15" si="17">B11</f>
        <v>3</v>
      </c>
      <c r="I11" s="27">
        <f t="shared" si="3"/>
        <v>66666.66</v>
      </c>
      <c r="J11" s="7">
        <f t="shared" si="4"/>
        <v>89780</v>
      </c>
      <c r="K11" s="7">
        <f t="shared" si="5"/>
        <v>6933.3320000000003</v>
      </c>
      <c r="L11" s="7">
        <f t="shared" si="6"/>
        <v>0</v>
      </c>
      <c r="M11" s="7">
        <f t="shared" si="7"/>
        <v>0</v>
      </c>
      <c r="N11" s="7">
        <f t="shared" si="8"/>
        <v>6933.3320000000003</v>
      </c>
      <c r="O11" s="7">
        <f t="shared" ref="O11:O20" si="18">O10+W10</f>
        <v>16889.333333333343</v>
      </c>
      <c r="P11" s="7">
        <f t="shared" ref="P11:Q20" si="19">+P10+X10</f>
        <v>5849.688000000001</v>
      </c>
      <c r="Q11" s="7">
        <f t="shared" si="19"/>
        <v>2551.8883333333342</v>
      </c>
      <c r="R11" s="7">
        <f t="shared" si="9"/>
        <v>22739.021333333345</v>
      </c>
      <c r="S11" s="8">
        <f t="shared" si="0"/>
        <v>-10533.332333333343</v>
      </c>
      <c r="T11" s="8">
        <f t="shared" si="10"/>
        <v>-5849.688000000001</v>
      </c>
      <c r="U11" s="8">
        <f t="shared" si="11"/>
        <v>-2551.8883333333342</v>
      </c>
      <c r="V11" s="22">
        <f t="shared" si="1"/>
        <v>-16383.020333333345</v>
      </c>
      <c r="W11" s="7">
        <f t="shared" si="2"/>
        <v>0</v>
      </c>
      <c r="X11" s="7">
        <f t="shared" si="2"/>
        <v>0</v>
      </c>
      <c r="Y11" s="7">
        <f t="shared" si="2"/>
        <v>0</v>
      </c>
      <c r="Z11" s="7">
        <f t="shared" si="12"/>
        <v>0</v>
      </c>
      <c r="AB11" s="7">
        <f t="shared" si="13"/>
        <v>0</v>
      </c>
      <c r="AD11" s="7">
        <f t="shared" si="14"/>
        <v>0</v>
      </c>
    </row>
    <row r="12" spans="1:31" ht="15.75" customHeight="1" x14ac:dyDescent="0.25">
      <c r="A12" s="23"/>
      <c r="B12" s="15">
        <v>4</v>
      </c>
      <c r="C12" s="24">
        <v>0</v>
      </c>
      <c r="D12" s="25">
        <f t="shared" si="15"/>
        <v>66666.66</v>
      </c>
      <c r="E12" s="26">
        <v>0</v>
      </c>
      <c r="F12" s="25">
        <f t="shared" ref="F12:F20" si="20">F11+E12</f>
        <v>23113.339999999997</v>
      </c>
      <c r="G12" s="17">
        <f t="shared" si="16"/>
        <v>12</v>
      </c>
      <c r="H12" s="7">
        <f t="shared" si="17"/>
        <v>4</v>
      </c>
      <c r="I12" s="27">
        <f t="shared" si="3"/>
        <v>66666.66</v>
      </c>
      <c r="J12" s="7">
        <f t="shared" si="4"/>
        <v>89780</v>
      </c>
      <c r="K12" s="7">
        <f t="shared" si="5"/>
        <v>6933.3320000000003</v>
      </c>
      <c r="L12" s="7">
        <f t="shared" si="6"/>
        <v>0</v>
      </c>
      <c r="M12" s="7">
        <f t="shared" si="7"/>
        <v>0</v>
      </c>
      <c r="N12" s="7">
        <f t="shared" si="8"/>
        <v>6933.3320000000003</v>
      </c>
      <c r="O12" s="7">
        <f t="shared" si="18"/>
        <v>16889.333333333343</v>
      </c>
      <c r="P12" s="7">
        <f t="shared" si="19"/>
        <v>5849.688000000001</v>
      </c>
      <c r="Q12" s="7">
        <f t="shared" si="19"/>
        <v>2551.8883333333342</v>
      </c>
      <c r="R12" s="7">
        <f t="shared" si="9"/>
        <v>22739.021333333345</v>
      </c>
      <c r="S12" s="8">
        <f t="shared" si="0"/>
        <v>-9955.554666666676</v>
      </c>
      <c r="T12" s="8">
        <f t="shared" si="10"/>
        <v>-5849.688000000001</v>
      </c>
      <c r="U12" s="8">
        <f t="shared" si="11"/>
        <v>-2551.8883333333342</v>
      </c>
      <c r="V12" s="22">
        <f t="shared" si="1"/>
        <v>-15805.242666666676</v>
      </c>
      <c r="W12" s="7">
        <f t="shared" si="2"/>
        <v>0</v>
      </c>
      <c r="X12" s="7">
        <f t="shared" si="2"/>
        <v>0</v>
      </c>
      <c r="Y12" s="7">
        <f t="shared" si="2"/>
        <v>0</v>
      </c>
      <c r="Z12" s="7">
        <f t="shared" si="12"/>
        <v>0</v>
      </c>
      <c r="AB12" s="7">
        <f t="shared" si="13"/>
        <v>0</v>
      </c>
      <c r="AD12" s="7">
        <f t="shared" si="14"/>
        <v>0</v>
      </c>
    </row>
    <row r="13" spans="1:31" x14ac:dyDescent="0.25">
      <c r="A13" s="23"/>
      <c r="B13" s="15">
        <v>5</v>
      </c>
      <c r="C13" s="24"/>
      <c r="D13" s="28">
        <f>D12+C12</f>
        <v>66666.66</v>
      </c>
      <c r="E13" s="26">
        <v>0</v>
      </c>
      <c r="F13" s="25">
        <f t="shared" si="20"/>
        <v>23113.339999999997</v>
      </c>
      <c r="G13" s="17">
        <f t="shared" si="16"/>
        <v>12</v>
      </c>
      <c r="H13" s="27">
        <f t="shared" si="17"/>
        <v>5</v>
      </c>
      <c r="I13" s="27">
        <f t="shared" si="3"/>
        <v>66666.66</v>
      </c>
      <c r="J13" s="7">
        <f t="shared" si="4"/>
        <v>89780</v>
      </c>
      <c r="K13" s="7">
        <f t="shared" si="5"/>
        <v>6933.3320000000003</v>
      </c>
      <c r="L13" s="7">
        <f t="shared" si="6"/>
        <v>0</v>
      </c>
      <c r="M13" s="7">
        <f t="shared" si="7"/>
        <v>0</v>
      </c>
      <c r="N13" s="7">
        <f t="shared" si="8"/>
        <v>6933.3320000000003</v>
      </c>
      <c r="O13" s="7">
        <f t="shared" si="18"/>
        <v>16889.333333333343</v>
      </c>
      <c r="P13" s="7">
        <f t="shared" si="19"/>
        <v>5849.688000000001</v>
      </c>
      <c r="Q13" s="7">
        <f t="shared" si="19"/>
        <v>2551.8883333333342</v>
      </c>
      <c r="R13" s="7">
        <f t="shared" si="9"/>
        <v>22739.021333333345</v>
      </c>
      <c r="S13" s="8">
        <f t="shared" si="0"/>
        <v>-9377.7770000000091</v>
      </c>
      <c r="T13" s="8">
        <f t="shared" si="10"/>
        <v>-5849.688000000001</v>
      </c>
      <c r="U13" s="8">
        <f t="shared" si="11"/>
        <v>-2551.8883333333342</v>
      </c>
      <c r="V13" s="22">
        <f t="shared" si="1"/>
        <v>-15227.465000000011</v>
      </c>
      <c r="W13" s="7">
        <f t="shared" si="2"/>
        <v>0</v>
      </c>
      <c r="X13" s="7">
        <f t="shared" si="2"/>
        <v>0</v>
      </c>
      <c r="Y13" s="7">
        <f t="shared" si="2"/>
        <v>0</v>
      </c>
      <c r="Z13" s="7">
        <f t="shared" si="12"/>
        <v>0</v>
      </c>
      <c r="AB13" s="7">
        <f t="shared" si="13"/>
        <v>0</v>
      </c>
      <c r="AD13" s="7">
        <f t="shared" si="14"/>
        <v>0</v>
      </c>
    </row>
    <row r="14" spans="1:31" x14ac:dyDescent="0.25">
      <c r="A14" s="23"/>
      <c r="B14" s="15">
        <v>6</v>
      </c>
      <c r="C14" s="24"/>
      <c r="D14" s="28">
        <f>D13+C13</f>
        <v>66666.66</v>
      </c>
      <c r="E14" s="26">
        <v>0</v>
      </c>
      <c r="F14" s="25">
        <f t="shared" si="20"/>
        <v>23113.339999999997</v>
      </c>
      <c r="G14" s="17">
        <f t="shared" si="16"/>
        <v>12</v>
      </c>
      <c r="H14" s="27">
        <f t="shared" si="17"/>
        <v>6</v>
      </c>
      <c r="I14" s="27">
        <f t="shared" si="3"/>
        <v>66666.66</v>
      </c>
      <c r="J14" s="7">
        <f t="shared" si="4"/>
        <v>89780</v>
      </c>
      <c r="K14" s="7">
        <f t="shared" si="5"/>
        <v>6933.3320000000003</v>
      </c>
      <c r="L14" s="7">
        <f t="shared" si="6"/>
        <v>0</v>
      </c>
      <c r="M14" s="7">
        <f t="shared" si="7"/>
        <v>0</v>
      </c>
      <c r="N14" s="7">
        <f t="shared" si="8"/>
        <v>6933.3320000000003</v>
      </c>
      <c r="O14" s="7">
        <f t="shared" si="18"/>
        <v>16889.333333333343</v>
      </c>
      <c r="P14" s="7">
        <f t="shared" si="19"/>
        <v>5849.688000000001</v>
      </c>
      <c r="Q14" s="7">
        <f t="shared" si="19"/>
        <v>2551.8883333333342</v>
      </c>
      <c r="R14" s="7">
        <f t="shared" si="9"/>
        <v>22739.021333333345</v>
      </c>
      <c r="S14" s="8">
        <f t="shared" si="0"/>
        <v>-8799.9993333333423</v>
      </c>
      <c r="T14" s="8">
        <f t="shared" si="10"/>
        <v>-5849.688000000001</v>
      </c>
      <c r="U14" s="8">
        <f t="shared" si="11"/>
        <v>-2551.8883333333342</v>
      </c>
      <c r="V14" s="22">
        <f t="shared" si="1"/>
        <v>-14649.687333333342</v>
      </c>
      <c r="W14" s="7">
        <f t="shared" si="2"/>
        <v>0</v>
      </c>
      <c r="X14" s="7">
        <f t="shared" si="2"/>
        <v>0</v>
      </c>
      <c r="Y14" s="7">
        <f t="shared" si="2"/>
        <v>0</v>
      </c>
      <c r="Z14" s="7">
        <f t="shared" si="12"/>
        <v>0</v>
      </c>
      <c r="AB14" s="7">
        <f t="shared" si="13"/>
        <v>0</v>
      </c>
      <c r="AD14" s="7">
        <f t="shared" si="14"/>
        <v>0</v>
      </c>
    </row>
    <row r="15" spans="1:31" x14ac:dyDescent="0.25">
      <c r="A15" s="23"/>
      <c r="B15" s="15">
        <v>7</v>
      </c>
      <c r="C15" s="24"/>
      <c r="D15" s="28">
        <f>D14+C14</f>
        <v>66666.66</v>
      </c>
      <c r="E15" s="26">
        <v>0</v>
      </c>
      <c r="F15" s="25">
        <f t="shared" si="20"/>
        <v>23113.339999999997</v>
      </c>
      <c r="G15" s="17">
        <f t="shared" si="16"/>
        <v>12</v>
      </c>
      <c r="H15" s="27">
        <f t="shared" si="17"/>
        <v>7</v>
      </c>
      <c r="I15" s="27">
        <f t="shared" si="3"/>
        <v>66666.66</v>
      </c>
      <c r="J15" s="7">
        <f t="shared" si="4"/>
        <v>89780</v>
      </c>
      <c r="K15" s="7">
        <f t="shared" si="5"/>
        <v>6933.3320000000003</v>
      </c>
      <c r="L15" s="7">
        <f t="shared" si="6"/>
        <v>0</v>
      </c>
      <c r="M15" s="7">
        <f t="shared" si="7"/>
        <v>0</v>
      </c>
      <c r="N15" s="7">
        <f t="shared" si="8"/>
        <v>6933.3320000000003</v>
      </c>
      <c r="O15" s="7">
        <f t="shared" si="18"/>
        <v>16889.333333333343</v>
      </c>
      <c r="P15" s="7">
        <f t="shared" si="19"/>
        <v>5849.688000000001</v>
      </c>
      <c r="Q15" s="7">
        <f t="shared" si="19"/>
        <v>2551.8883333333342</v>
      </c>
      <c r="R15" s="7">
        <f t="shared" si="9"/>
        <v>22739.021333333345</v>
      </c>
      <c r="S15" s="8">
        <f t="shared" si="0"/>
        <v>-8222.2216666666773</v>
      </c>
      <c r="T15" s="8">
        <f t="shared" si="10"/>
        <v>-5849.688000000001</v>
      </c>
      <c r="U15" s="8">
        <f t="shared" si="11"/>
        <v>-2551.8883333333342</v>
      </c>
      <c r="V15" s="22">
        <f t="shared" si="1"/>
        <v>-14071.909666666677</v>
      </c>
      <c r="W15" s="7">
        <f t="shared" si="2"/>
        <v>0</v>
      </c>
      <c r="X15" s="7">
        <f t="shared" si="2"/>
        <v>0</v>
      </c>
      <c r="Y15" s="7">
        <f t="shared" si="2"/>
        <v>0</v>
      </c>
      <c r="Z15" s="7">
        <f t="shared" si="12"/>
        <v>0</v>
      </c>
      <c r="AB15" s="7">
        <f t="shared" si="13"/>
        <v>0</v>
      </c>
      <c r="AD15" s="7">
        <f t="shared" si="14"/>
        <v>0</v>
      </c>
    </row>
    <row r="16" spans="1:31" x14ac:dyDescent="0.25">
      <c r="A16" s="23"/>
      <c r="B16" s="15">
        <v>8</v>
      </c>
      <c r="C16" s="24">
        <v>0</v>
      </c>
      <c r="D16" s="28">
        <f>D15+C15</f>
        <v>66666.66</v>
      </c>
      <c r="E16" s="26">
        <v>0</v>
      </c>
      <c r="F16" s="25">
        <f t="shared" si="20"/>
        <v>23113.339999999997</v>
      </c>
      <c r="G16" s="45">
        <v>5</v>
      </c>
      <c r="H16" s="40">
        <v>1</v>
      </c>
      <c r="I16" s="27">
        <f t="shared" si="3"/>
        <v>66666.66</v>
      </c>
      <c r="J16" s="7">
        <f t="shared" si="4"/>
        <v>89780</v>
      </c>
      <c r="K16" s="7">
        <f t="shared" si="5"/>
        <v>6933.3320000000003</v>
      </c>
      <c r="L16" s="7">
        <f t="shared" si="6"/>
        <v>0</v>
      </c>
      <c r="M16" s="7">
        <f t="shared" si="7"/>
        <v>0</v>
      </c>
      <c r="N16" s="7">
        <f t="shared" si="8"/>
        <v>6933.3320000000003</v>
      </c>
      <c r="O16" s="7">
        <f t="shared" si="18"/>
        <v>16889.333333333343</v>
      </c>
      <c r="P16" s="7">
        <f t="shared" si="19"/>
        <v>5849.688000000001</v>
      </c>
      <c r="Q16" s="7">
        <f t="shared" si="19"/>
        <v>2551.8883333333342</v>
      </c>
      <c r="R16" s="7">
        <f t="shared" si="9"/>
        <v>22739.021333333345</v>
      </c>
      <c r="S16" s="8">
        <f t="shared" si="0"/>
        <v>-10879.998933333343</v>
      </c>
      <c r="T16" s="8">
        <f t="shared" si="10"/>
        <v>-5849.688000000001</v>
      </c>
      <c r="U16" s="8">
        <f t="shared" si="11"/>
        <v>-2551.8883333333342</v>
      </c>
      <c r="V16" s="22">
        <f t="shared" si="1"/>
        <v>-16729.686933333345</v>
      </c>
      <c r="W16" s="7">
        <f t="shared" si="2"/>
        <v>0</v>
      </c>
      <c r="X16" s="7">
        <f t="shared" si="2"/>
        <v>0</v>
      </c>
      <c r="Y16" s="7">
        <f t="shared" si="2"/>
        <v>0</v>
      </c>
      <c r="Z16" s="7">
        <f t="shared" si="12"/>
        <v>0</v>
      </c>
      <c r="AB16" s="7">
        <f t="shared" si="13"/>
        <v>0</v>
      </c>
      <c r="AD16" s="7">
        <f t="shared" si="14"/>
        <v>0</v>
      </c>
    </row>
    <row r="17" spans="1:31" x14ac:dyDescent="0.25">
      <c r="A17" s="23"/>
      <c r="B17" s="15">
        <v>9</v>
      </c>
      <c r="C17" s="24">
        <v>0</v>
      </c>
      <c r="D17" s="28">
        <f t="shared" ref="D17:D20" si="21">D16+C16</f>
        <v>66666.66</v>
      </c>
      <c r="E17" s="26">
        <v>0</v>
      </c>
      <c r="F17" s="25">
        <f t="shared" si="20"/>
        <v>23113.339999999997</v>
      </c>
      <c r="G17" s="45">
        <v>5</v>
      </c>
      <c r="H17" s="40">
        <v>2</v>
      </c>
      <c r="I17" s="27">
        <f t="shared" si="3"/>
        <v>66666.66</v>
      </c>
      <c r="J17" s="7">
        <f t="shared" si="4"/>
        <v>89780</v>
      </c>
      <c r="K17" s="7">
        <f t="shared" si="5"/>
        <v>6933.3320000000003</v>
      </c>
      <c r="L17" s="7">
        <f t="shared" si="6"/>
        <v>0</v>
      </c>
      <c r="M17" s="7">
        <f t="shared" si="7"/>
        <v>0</v>
      </c>
      <c r="N17" s="7">
        <f t="shared" si="8"/>
        <v>6933.3320000000003</v>
      </c>
      <c r="O17" s="7">
        <f t="shared" si="18"/>
        <v>16889.333333333343</v>
      </c>
      <c r="P17" s="7">
        <f t="shared" si="19"/>
        <v>5849.688000000001</v>
      </c>
      <c r="Q17" s="7">
        <f t="shared" si="19"/>
        <v>2551.8883333333342</v>
      </c>
      <c r="R17" s="7">
        <f t="shared" si="9"/>
        <v>22739.021333333345</v>
      </c>
      <c r="S17" s="8">
        <f t="shared" si="0"/>
        <v>-9493.3325333333432</v>
      </c>
      <c r="T17" s="8">
        <f t="shared" si="10"/>
        <v>-5849.688000000001</v>
      </c>
      <c r="U17" s="8">
        <f t="shared" si="11"/>
        <v>-2551.8883333333342</v>
      </c>
      <c r="V17" s="22">
        <f t="shared" si="1"/>
        <v>-15343.020533333343</v>
      </c>
      <c r="W17" s="7">
        <f t="shared" si="2"/>
        <v>0</v>
      </c>
      <c r="X17" s="7">
        <f t="shared" si="2"/>
        <v>0</v>
      </c>
      <c r="Y17" s="7">
        <f t="shared" si="2"/>
        <v>0</v>
      </c>
      <c r="Z17" s="7">
        <f t="shared" si="12"/>
        <v>0</v>
      </c>
      <c r="AB17" s="7">
        <f t="shared" si="13"/>
        <v>0</v>
      </c>
      <c r="AD17" s="7">
        <f t="shared" si="14"/>
        <v>0</v>
      </c>
      <c r="AE17" s="6"/>
    </row>
    <row r="18" spans="1:31" x14ac:dyDescent="0.25">
      <c r="A18" s="23"/>
      <c r="B18" s="15">
        <v>10</v>
      </c>
      <c r="C18" s="24">
        <v>0</v>
      </c>
      <c r="D18" s="28">
        <f t="shared" si="21"/>
        <v>66666.66</v>
      </c>
      <c r="E18" s="26">
        <v>0</v>
      </c>
      <c r="F18" s="25">
        <f t="shared" si="20"/>
        <v>23113.339999999997</v>
      </c>
      <c r="G18" s="45">
        <v>5</v>
      </c>
      <c r="H18" s="40">
        <v>3</v>
      </c>
      <c r="I18" s="27">
        <f t="shared" si="3"/>
        <v>66666.66</v>
      </c>
      <c r="J18" s="7">
        <f t="shared" si="4"/>
        <v>89780</v>
      </c>
      <c r="K18" s="7">
        <f t="shared" si="5"/>
        <v>6933.3320000000003</v>
      </c>
      <c r="L18" s="7">
        <f t="shared" si="6"/>
        <v>0</v>
      </c>
      <c r="M18" s="7">
        <f t="shared" si="7"/>
        <v>0</v>
      </c>
      <c r="N18" s="7">
        <f t="shared" si="8"/>
        <v>6933.3320000000003</v>
      </c>
      <c r="O18" s="7">
        <f t="shared" si="18"/>
        <v>16889.333333333343</v>
      </c>
      <c r="P18" s="7">
        <f t="shared" si="19"/>
        <v>5849.688000000001</v>
      </c>
      <c r="Q18" s="7">
        <f t="shared" si="19"/>
        <v>2551.8883333333342</v>
      </c>
      <c r="R18" s="7">
        <f t="shared" si="9"/>
        <v>22739.021333333345</v>
      </c>
      <c r="S18" s="8">
        <f t="shared" si="0"/>
        <v>-8106.6661333333432</v>
      </c>
      <c r="T18" s="8">
        <f t="shared" si="10"/>
        <v>-5849.688000000001</v>
      </c>
      <c r="U18" s="8">
        <f t="shared" si="11"/>
        <v>-2551.8883333333342</v>
      </c>
      <c r="V18" s="22">
        <f t="shared" si="1"/>
        <v>-13956.354133333345</v>
      </c>
      <c r="W18" s="7">
        <f t="shared" si="2"/>
        <v>0</v>
      </c>
      <c r="X18" s="7">
        <f t="shared" si="2"/>
        <v>0</v>
      </c>
      <c r="Y18" s="7">
        <f t="shared" si="2"/>
        <v>0</v>
      </c>
      <c r="Z18" s="7">
        <f t="shared" si="12"/>
        <v>0</v>
      </c>
      <c r="AB18" s="7">
        <f t="shared" si="13"/>
        <v>0</v>
      </c>
      <c r="AD18" s="7">
        <f t="shared" si="14"/>
        <v>0</v>
      </c>
      <c r="AE18" s="6"/>
    </row>
    <row r="19" spans="1:31" x14ac:dyDescent="0.25">
      <c r="A19" s="23"/>
      <c r="B19" s="15">
        <v>11</v>
      </c>
      <c r="C19" s="24">
        <v>0</v>
      </c>
      <c r="D19" s="28">
        <f t="shared" si="21"/>
        <v>66666.66</v>
      </c>
      <c r="E19" s="26">
        <v>0</v>
      </c>
      <c r="F19" s="25">
        <f t="shared" si="20"/>
        <v>23113.339999999997</v>
      </c>
      <c r="G19" s="45">
        <v>5</v>
      </c>
      <c r="H19" s="40">
        <v>4</v>
      </c>
      <c r="I19" s="27">
        <f t="shared" si="3"/>
        <v>66666.66</v>
      </c>
      <c r="J19" s="7">
        <f t="shared" si="4"/>
        <v>89780</v>
      </c>
      <c r="K19" s="7">
        <f t="shared" si="5"/>
        <v>6933.3320000000003</v>
      </c>
      <c r="L19" s="7">
        <f t="shared" si="6"/>
        <v>0</v>
      </c>
      <c r="M19" s="7">
        <f t="shared" si="7"/>
        <v>0</v>
      </c>
      <c r="N19" s="7">
        <f t="shared" si="8"/>
        <v>6933.3320000000003</v>
      </c>
      <c r="O19" s="7">
        <f>O18+W18</f>
        <v>16889.333333333343</v>
      </c>
      <c r="P19" s="7">
        <f t="shared" si="19"/>
        <v>5849.688000000001</v>
      </c>
      <c r="Q19" s="7">
        <f t="shared" si="19"/>
        <v>2551.8883333333342</v>
      </c>
      <c r="R19" s="7">
        <f t="shared" si="9"/>
        <v>22739.021333333345</v>
      </c>
      <c r="S19" s="8">
        <f t="shared" si="0"/>
        <v>-6719.9997333333431</v>
      </c>
      <c r="T19" s="8">
        <f t="shared" si="10"/>
        <v>-5849.688000000001</v>
      </c>
      <c r="U19" s="8">
        <f t="shared" si="11"/>
        <v>-2551.8883333333342</v>
      </c>
      <c r="V19" s="22">
        <f t="shared" si="1"/>
        <v>-12569.687733333343</v>
      </c>
      <c r="W19" s="7">
        <f t="shared" si="2"/>
        <v>0</v>
      </c>
      <c r="X19" s="7">
        <f t="shared" si="2"/>
        <v>0</v>
      </c>
      <c r="Y19" s="7">
        <f t="shared" si="2"/>
        <v>0</v>
      </c>
      <c r="Z19" s="7">
        <f t="shared" si="12"/>
        <v>0</v>
      </c>
      <c r="AB19" s="7">
        <f t="shared" si="13"/>
        <v>0</v>
      </c>
      <c r="AD19" s="7">
        <f t="shared" si="14"/>
        <v>0</v>
      </c>
      <c r="AE19" s="6"/>
    </row>
    <row r="20" spans="1:31" x14ac:dyDescent="0.25">
      <c r="A20" s="23"/>
      <c r="B20" s="15">
        <v>12</v>
      </c>
      <c r="C20" s="24">
        <v>0</v>
      </c>
      <c r="D20" s="28">
        <f t="shared" si="21"/>
        <v>66666.66</v>
      </c>
      <c r="E20" s="26">
        <v>0</v>
      </c>
      <c r="F20" s="25">
        <f t="shared" si="20"/>
        <v>23113.339999999997</v>
      </c>
      <c r="G20" s="45">
        <v>5</v>
      </c>
      <c r="H20" s="40">
        <v>5</v>
      </c>
      <c r="I20" s="27">
        <f t="shared" si="3"/>
        <v>66666.66</v>
      </c>
      <c r="J20" s="7">
        <f t="shared" si="4"/>
        <v>89780</v>
      </c>
      <c r="K20" s="7">
        <f t="shared" si="5"/>
        <v>6933.3320000000003</v>
      </c>
      <c r="L20" s="7">
        <f t="shared" si="6"/>
        <v>0</v>
      </c>
      <c r="M20" s="7">
        <f t="shared" si="7"/>
        <v>0</v>
      </c>
      <c r="N20" s="7">
        <f t="shared" si="8"/>
        <v>6933.3320000000003</v>
      </c>
      <c r="O20" s="7">
        <f t="shared" si="18"/>
        <v>16889.333333333343</v>
      </c>
      <c r="P20" s="7">
        <f t="shared" si="19"/>
        <v>5849.688000000001</v>
      </c>
      <c r="Q20" s="7">
        <f t="shared" si="19"/>
        <v>2551.8883333333342</v>
      </c>
      <c r="R20" s="7">
        <f t="shared" si="9"/>
        <v>22739.021333333345</v>
      </c>
      <c r="S20" s="8">
        <f t="shared" si="0"/>
        <v>-5333.333333333343</v>
      </c>
      <c r="T20" s="8">
        <f t="shared" si="10"/>
        <v>-5849.688000000001</v>
      </c>
      <c r="U20" s="8">
        <f t="shared" si="11"/>
        <v>-2551.8883333333342</v>
      </c>
      <c r="V20" s="22">
        <f t="shared" si="1"/>
        <v>-11183.021333333345</v>
      </c>
      <c r="W20" s="7">
        <f t="shared" si="2"/>
        <v>0</v>
      </c>
      <c r="X20" s="7">
        <f t="shared" si="2"/>
        <v>0</v>
      </c>
      <c r="Y20" s="7">
        <f t="shared" si="2"/>
        <v>0</v>
      </c>
      <c r="Z20" s="7">
        <f t="shared" si="12"/>
        <v>0</v>
      </c>
      <c r="AB20" s="7">
        <f t="shared" si="13"/>
        <v>0</v>
      </c>
      <c r="AD20" s="7">
        <f t="shared" si="14"/>
        <v>0</v>
      </c>
      <c r="AE20" s="6"/>
    </row>
    <row r="21" spans="1:31" x14ac:dyDescent="0.25">
      <c r="A21" s="23"/>
      <c r="B21" s="15"/>
      <c r="C21" s="29"/>
      <c r="D21" s="28"/>
      <c r="E21" s="30"/>
      <c r="F21" s="25"/>
      <c r="G21" s="17"/>
      <c r="H21" s="7"/>
      <c r="I21" s="2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8"/>
      <c r="V21" s="22"/>
      <c r="AE21" s="6"/>
    </row>
    <row r="22" spans="1:31" ht="15.75" thickBot="1" x14ac:dyDescent="0.3">
      <c r="A22" s="15"/>
      <c r="B22" s="15"/>
      <c r="C22" s="31">
        <f>SUM(C9:C21)+D8</f>
        <v>66666.66</v>
      </c>
      <c r="D22" s="32"/>
      <c r="E22" s="33">
        <f>SUM(E9:E21)</f>
        <v>23113.339999999997</v>
      </c>
      <c r="F22" s="32"/>
      <c r="G22" s="17"/>
      <c r="H22" s="32"/>
      <c r="I22" s="34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5">
        <f>SUM(W9:W21)</f>
        <v>16889.333333333343</v>
      </c>
      <c r="X22" s="35">
        <f>SUM(X9:X21)</f>
        <v>5849.688000000001</v>
      </c>
      <c r="Y22" s="35">
        <f>SUM(Y9:Y21)</f>
        <v>2551.8883333333342</v>
      </c>
      <c r="Z22" s="35">
        <f>SUM(Z9:Z21)</f>
        <v>25290.909666666681</v>
      </c>
      <c r="AB22" s="35">
        <f>SUM(AB9:AB21)</f>
        <v>7182.4</v>
      </c>
      <c r="AD22" s="35">
        <f>SUM(AD9:AD21)</f>
        <v>57306.690333333325</v>
      </c>
      <c r="AE22" s="6"/>
    </row>
    <row r="23" spans="1:31" ht="15.75" thickTop="1" x14ac:dyDescent="0.25">
      <c r="A23" s="17"/>
      <c r="B23" s="15"/>
      <c r="C23" s="36"/>
      <c r="D23" s="25"/>
      <c r="E23" s="30"/>
      <c r="F23" s="25"/>
      <c r="G23" s="17"/>
      <c r="H23" s="6"/>
      <c r="I23" s="17"/>
      <c r="J23" s="6"/>
      <c r="O23" s="7"/>
      <c r="P23" s="7"/>
      <c r="Q23" s="7"/>
      <c r="R23" s="7"/>
      <c r="AE23" s="6"/>
    </row>
    <row r="24" spans="1:31" x14ac:dyDescent="0.25">
      <c r="A24" s="17"/>
      <c r="B24" s="37" t="s">
        <v>29</v>
      </c>
      <c r="C24" s="36"/>
      <c r="D24" s="25"/>
      <c r="E24" s="30"/>
      <c r="F24" s="25"/>
      <c r="G24" s="17"/>
      <c r="H24" s="6"/>
      <c r="I24" s="17"/>
      <c r="J24" s="6"/>
      <c r="O24" s="7"/>
      <c r="P24" s="7"/>
      <c r="Q24" s="7"/>
      <c r="R24" s="7"/>
      <c r="S24" s="8"/>
      <c r="T24" s="8"/>
      <c r="U24" s="8"/>
      <c r="V24" s="8"/>
      <c r="Z24" s="7">
        <f>C22+E22</f>
        <v>89780</v>
      </c>
      <c r="AE24" s="6"/>
    </row>
    <row r="25" spans="1:31" x14ac:dyDescent="0.25">
      <c r="A25" s="17"/>
      <c r="B25" s="15"/>
      <c r="C25" s="36"/>
      <c r="D25" s="25"/>
      <c r="E25" s="30"/>
      <c r="F25" s="25"/>
      <c r="G25" s="17"/>
      <c r="H25" s="6"/>
      <c r="I25" s="17"/>
      <c r="J25" s="6"/>
      <c r="O25" s="7"/>
      <c r="P25" s="7"/>
      <c r="Q25" s="7"/>
      <c r="R25" s="7"/>
      <c r="AE25" s="6"/>
    </row>
    <row r="26" spans="1:31" x14ac:dyDescent="0.25">
      <c r="A26" s="17"/>
      <c r="B26" s="17" t="s">
        <v>30</v>
      </c>
      <c r="C26" s="38"/>
      <c r="D26" s="6"/>
      <c r="E26" s="39"/>
      <c r="F26" s="6"/>
      <c r="G26" s="17"/>
      <c r="H26" s="6"/>
      <c r="I26" s="17"/>
      <c r="J26" s="6"/>
      <c r="O26" s="7"/>
      <c r="P26" s="7"/>
      <c r="Q26" s="7"/>
      <c r="R26" s="7"/>
      <c r="V26" s="7"/>
      <c r="W26" s="7">
        <f>IF(Z24&gt;50000,(Z24-50000)*20%+3600,IF(Z24&gt;30000,(Z24-30000)*18%,0))</f>
        <v>11556</v>
      </c>
      <c r="X26" s="7">
        <f>IF(Z24&gt;1000000,(Z24-1000000)*19%+124900,IF(Z24&gt;500000,(Z24-500000)*18%+34900,IF(Z24&gt;450000,(Z24-450000)*17%+26400,IF(Z24&gt;400000,(Z24-400000)*16%+18400,IF(Z24&gt;350000,(Z24-350000)*15%+10900,IF(Z24&gt;300000,(Z24-300000)*14%+3900,IF(Z24&gt;270000,(Z24-270000)*13%,0)))))))</f>
        <v>0</v>
      </c>
      <c r="Y26" s="7">
        <f>IF(Z24&gt;270000,(Z24-270000)*10%,0)</f>
        <v>0</v>
      </c>
      <c r="Z26" s="7">
        <f>W26+X26+Y26</f>
        <v>11556</v>
      </c>
      <c r="AE26" s="6"/>
    </row>
    <row r="27" spans="1:31" x14ac:dyDescent="0.25">
      <c r="A27" s="17"/>
      <c r="B27" s="17"/>
      <c r="C27" s="38"/>
      <c r="D27" s="6"/>
      <c r="E27" s="39"/>
      <c r="F27" s="6"/>
      <c r="G27" s="17"/>
      <c r="H27" s="6"/>
      <c r="I27" s="17"/>
      <c r="J27" s="6"/>
      <c r="O27" s="7"/>
      <c r="P27" s="7"/>
      <c r="Q27" s="7"/>
      <c r="R27" s="7"/>
      <c r="AE27" s="6"/>
    </row>
    <row r="28" spans="1:31" x14ac:dyDescent="0.25">
      <c r="A28" s="17"/>
      <c r="B28" s="17" t="s">
        <v>31</v>
      </c>
      <c r="C28" s="38"/>
      <c r="D28" s="6"/>
      <c r="E28" s="39"/>
      <c r="F28" s="6"/>
      <c r="G28" s="17"/>
      <c r="H28" s="6"/>
      <c r="I28" s="17"/>
      <c r="J28" s="6"/>
      <c r="O28" s="7"/>
      <c r="P28" s="7"/>
      <c r="Q28" s="7"/>
      <c r="R28" s="7"/>
      <c r="S28" s="8"/>
      <c r="T28" s="8"/>
      <c r="U28" s="8"/>
      <c r="V28" s="8"/>
      <c r="W28" s="40">
        <f>W22-W26</f>
        <v>5333.333333333343</v>
      </c>
      <c r="X28" s="40">
        <f>X22-X26</f>
        <v>5849.688000000001</v>
      </c>
      <c r="Y28" s="40">
        <f>Y22-Y26</f>
        <v>2551.8883333333342</v>
      </c>
      <c r="Z28" s="40">
        <f>Z22-Z26</f>
        <v>13734.909666666681</v>
      </c>
      <c r="AE28" s="6"/>
    </row>
    <row r="29" spans="1:31" x14ac:dyDescent="0.25">
      <c r="A29" s="17"/>
      <c r="B29" s="17"/>
      <c r="C29" s="38"/>
      <c r="D29" s="6"/>
      <c r="E29" s="39"/>
      <c r="F29" s="6"/>
      <c r="G29" s="17"/>
      <c r="H29" s="6"/>
      <c r="I29" s="17"/>
      <c r="J29" s="6"/>
      <c r="AE29" s="6"/>
    </row>
    <row r="30" spans="1:31" x14ac:dyDescent="0.25">
      <c r="A30" s="17"/>
      <c r="B30" s="17"/>
      <c r="C30" s="38"/>
      <c r="D30" s="6"/>
      <c r="E30" s="39"/>
      <c r="F30" s="6"/>
      <c r="G30" s="17"/>
      <c r="H30" s="6"/>
      <c r="I30" s="17"/>
      <c r="J30" s="6"/>
      <c r="AE30" s="6"/>
    </row>
    <row r="31" spans="1:31" x14ac:dyDescent="0.25">
      <c r="A31" s="17"/>
      <c r="B31" s="17"/>
      <c r="C31" s="38"/>
      <c r="D31" s="6"/>
      <c r="E31" s="39"/>
      <c r="F31" s="6"/>
      <c r="G31" s="17"/>
      <c r="H31" s="6"/>
      <c r="I31" s="17"/>
      <c r="J31" s="6"/>
      <c r="AE31" s="6"/>
    </row>
    <row r="32" spans="1:31" x14ac:dyDescent="0.25">
      <c r="A32" s="17" t="s">
        <v>32</v>
      </c>
      <c r="B32" s="17"/>
      <c r="C32" s="38"/>
      <c r="D32" s="6" t="s">
        <v>33</v>
      </c>
      <c r="E32" s="39"/>
      <c r="F32" s="6"/>
      <c r="G32" s="17"/>
      <c r="H32" s="6"/>
      <c r="I32" s="17"/>
      <c r="J32" s="6"/>
      <c r="AE32" s="6"/>
    </row>
    <row r="33" spans="1:31" x14ac:dyDescent="0.25">
      <c r="A33" s="17" t="s">
        <v>34</v>
      </c>
      <c r="C33" s="38"/>
      <c r="D33" s="6" t="s">
        <v>35</v>
      </c>
      <c r="AE33" s="6"/>
    </row>
    <row r="34" spans="1:31" x14ac:dyDescent="0.25">
      <c r="A34" s="17"/>
      <c r="C34" s="38"/>
      <c r="D34" s="6"/>
      <c r="AE34" s="6"/>
    </row>
    <row r="35" spans="1:31" x14ac:dyDescent="0.25">
      <c r="A35" s="17" t="s">
        <v>36</v>
      </c>
      <c r="C35" s="38"/>
      <c r="D35" s="6" t="s">
        <v>37</v>
      </c>
      <c r="E35" s="6"/>
      <c r="F35" s="6"/>
      <c r="G35" s="6"/>
      <c r="H35" s="6"/>
      <c r="I35" s="6"/>
      <c r="J35" s="6"/>
      <c r="W35" s="6"/>
      <c r="X35" s="6"/>
      <c r="Y35" s="6"/>
      <c r="Z35" s="6"/>
      <c r="AB35" s="6"/>
      <c r="AC35" s="6"/>
      <c r="AD35" s="6"/>
      <c r="AE35" s="6"/>
    </row>
    <row r="36" spans="1:31" x14ac:dyDescent="0.25">
      <c r="A36" s="17" t="s">
        <v>38</v>
      </c>
      <c r="C36" s="38"/>
      <c r="D36" s="6" t="s">
        <v>39</v>
      </c>
      <c r="E36" s="6"/>
      <c r="F36" s="6"/>
      <c r="G36" s="6"/>
      <c r="H36" s="6"/>
      <c r="I36" s="6"/>
      <c r="J36" s="6"/>
      <c r="W36" s="6"/>
      <c r="X36" s="6"/>
      <c r="Y36" s="6"/>
      <c r="Z36" s="6"/>
      <c r="AB36" s="6"/>
      <c r="AC36" s="6"/>
      <c r="AD36" s="6"/>
      <c r="AE36" s="6"/>
    </row>
    <row r="37" spans="1:31" x14ac:dyDescent="0.25">
      <c r="A37" s="17"/>
      <c r="C37" s="38"/>
      <c r="D37" s="6"/>
      <c r="E37" s="6"/>
      <c r="F37" s="6"/>
      <c r="G37" s="6"/>
      <c r="H37" s="6"/>
      <c r="I37" s="6"/>
      <c r="J37" s="6"/>
      <c r="W37" s="6"/>
      <c r="X37" s="6"/>
      <c r="Y37" s="6"/>
      <c r="Z37" s="6"/>
      <c r="AB37" s="6"/>
      <c r="AC37" s="6"/>
      <c r="AD37" s="6"/>
      <c r="AE37" s="6"/>
    </row>
    <row r="38" spans="1:31" x14ac:dyDescent="0.25">
      <c r="A38" s="17" t="s">
        <v>40</v>
      </c>
      <c r="C38" s="38"/>
      <c r="D38" s="6" t="s">
        <v>41</v>
      </c>
      <c r="E38" s="6"/>
      <c r="F38" s="6"/>
      <c r="G38" s="6"/>
      <c r="H38" s="6"/>
      <c r="I38" s="6"/>
      <c r="J38" s="6"/>
      <c r="W38" s="6"/>
      <c r="X38" s="6"/>
      <c r="Y38" s="6"/>
      <c r="Z38" s="6"/>
      <c r="AB38" s="6"/>
      <c r="AC38" s="6"/>
      <c r="AD38" s="6"/>
      <c r="AE38" s="6"/>
    </row>
    <row r="39" spans="1:31" x14ac:dyDescent="0.25">
      <c r="A39" s="17" t="s">
        <v>42</v>
      </c>
      <c r="C39" s="38"/>
      <c r="D39" s="6" t="s">
        <v>43</v>
      </c>
      <c r="E39" s="6"/>
      <c r="F39" s="6"/>
      <c r="G39" s="6"/>
      <c r="H39" s="6"/>
      <c r="I39" s="6"/>
      <c r="J39" s="6"/>
      <c r="W39" s="6"/>
      <c r="X39" s="6"/>
      <c r="Y39" s="6"/>
      <c r="Z39" s="6"/>
      <c r="AB39" s="6"/>
      <c r="AC39" s="6"/>
      <c r="AD39" s="6"/>
      <c r="AE39" s="6"/>
    </row>
    <row r="40" spans="1:31" x14ac:dyDescent="0.25">
      <c r="A40" s="17"/>
      <c r="C40" s="38"/>
      <c r="D40" s="6"/>
      <c r="E40" s="6"/>
      <c r="F40" s="6"/>
      <c r="G40" s="6"/>
      <c r="H40" s="6"/>
      <c r="I40" s="6"/>
      <c r="J40" s="6"/>
      <c r="W40" s="6"/>
      <c r="X40" s="6"/>
      <c r="Y40" s="6"/>
      <c r="Z40" s="6"/>
      <c r="AB40" s="6"/>
      <c r="AC40" s="6"/>
      <c r="AD40" s="6"/>
      <c r="AE40" s="6"/>
    </row>
    <row r="41" spans="1:31" x14ac:dyDescent="0.25">
      <c r="A41" s="17" t="s">
        <v>44</v>
      </c>
      <c r="D41" s="4" t="s">
        <v>45</v>
      </c>
      <c r="E41" s="6"/>
      <c r="F41" s="6"/>
      <c r="G41" s="6"/>
      <c r="H41" s="6"/>
      <c r="I41" s="6"/>
      <c r="J41" s="6"/>
      <c r="W41" s="6"/>
      <c r="X41" s="6"/>
      <c r="Y41" s="6"/>
      <c r="Z41" s="6"/>
      <c r="AB41" s="6"/>
      <c r="AC41" s="6"/>
      <c r="AD41" s="6"/>
      <c r="AE41" s="6"/>
    </row>
    <row r="42" spans="1:31" x14ac:dyDescent="0.25">
      <c r="A42" s="17" t="s">
        <v>46</v>
      </c>
      <c r="C42" s="38"/>
      <c r="D42" s="6" t="s">
        <v>47</v>
      </c>
      <c r="E42" s="6"/>
      <c r="F42" s="6"/>
      <c r="G42" s="6"/>
      <c r="H42" s="6"/>
      <c r="I42" s="6"/>
      <c r="J42" s="6"/>
      <c r="W42" s="6"/>
      <c r="X42" s="6"/>
      <c r="Y42" s="6"/>
      <c r="Z42" s="6"/>
      <c r="AB42" s="6"/>
      <c r="AC42" s="6"/>
      <c r="AD42" s="6"/>
      <c r="AE42" s="6"/>
    </row>
    <row r="43" spans="1:31" x14ac:dyDescent="0.25">
      <c r="A43" s="17" t="s">
        <v>48</v>
      </c>
      <c r="C43" s="38"/>
      <c r="D43" s="6" t="s">
        <v>21</v>
      </c>
      <c r="E43" s="6"/>
      <c r="F43" s="6"/>
      <c r="G43" s="6"/>
      <c r="H43" s="6"/>
      <c r="I43" s="6"/>
      <c r="J43" s="6"/>
      <c r="W43" s="6"/>
      <c r="X43" s="6"/>
      <c r="Y43" s="6"/>
      <c r="Z43" s="6"/>
      <c r="AB43" s="6"/>
      <c r="AC43" s="6"/>
      <c r="AD43" s="6"/>
      <c r="AE43" s="6"/>
    </row>
    <row r="44" spans="1:31" x14ac:dyDescent="0.25">
      <c r="A44" s="17"/>
      <c r="C44" s="38"/>
      <c r="D44" s="6"/>
      <c r="E44" s="6"/>
      <c r="F44" s="6"/>
      <c r="G44" s="6"/>
      <c r="H44" s="6"/>
      <c r="I44" s="6"/>
      <c r="J44" s="6"/>
      <c r="W44" s="6"/>
      <c r="X44" s="6"/>
      <c r="Y44" s="6"/>
      <c r="Z44" s="6"/>
      <c r="AB44" s="6"/>
      <c r="AC44" s="6"/>
      <c r="AD44" s="6"/>
      <c r="AE44" s="6"/>
    </row>
    <row r="45" spans="1:31" x14ac:dyDescent="0.25">
      <c r="A45" s="17"/>
      <c r="C45" s="38"/>
      <c r="D45" s="6"/>
      <c r="E45" s="6"/>
      <c r="F45" s="6"/>
      <c r="G45" s="6"/>
      <c r="H45" s="6"/>
      <c r="I45" s="6"/>
      <c r="J45" s="6"/>
      <c r="W45" s="6"/>
      <c r="X45" s="6"/>
      <c r="Y45" s="6"/>
      <c r="Z45" s="6"/>
      <c r="AB45" s="6"/>
      <c r="AC45" s="6"/>
      <c r="AD45" s="6"/>
      <c r="AE45" s="6"/>
    </row>
    <row r="46" spans="1:31" x14ac:dyDescent="0.25">
      <c r="A46" s="17" t="s">
        <v>49</v>
      </c>
      <c r="C46" s="38"/>
      <c r="D46" s="6" t="s">
        <v>50</v>
      </c>
      <c r="E46" s="6"/>
      <c r="F46" s="6"/>
      <c r="G46" s="6"/>
      <c r="H46" s="6"/>
      <c r="I46" s="6"/>
      <c r="J46" s="6"/>
      <c r="W46" s="6"/>
      <c r="X46" s="6"/>
      <c r="Y46" s="6"/>
      <c r="Z46" s="6"/>
      <c r="AB46" s="6"/>
      <c r="AC46" s="6"/>
      <c r="AD46" s="6"/>
      <c r="AE46" s="6"/>
    </row>
    <row r="47" spans="1:31" x14ac:dyDescent="0.25">
      <c r="A47" s="17"/>
      <c r="C47" s="38"/>
      <c r="D47" s="6"/>
      <c r="E47" s="6"/>
      <c r="F47" s="6"/>
      <c r="G47" s="6"/>
      <c r="H47" s="6"/>
      <c r="I47" s="6"/>
      <c r="J47" s="6"/>
      <c r="W47" s="6"/>
      <c r="X47" s="6"/>
      <c r="Y47" s="6"/>
      <c r="Z47" s="6"/>
      <c r="AB47" s="6"/>
      <c r="AC47" s="6"/>
      <c r="AD47" s="6"/>
      <c r="AE47" s="6"/>
    </row>
    <row r="48" spans="1:31" x14ac:dyDescent="0.25">
      <c r="A48" s="17" t="s">
        <v>51</v>
      </c>
      <c r="C48" s="38"/>
      <c r="D48" s="6" t="s">
        <v>52</v>
      </c>
      <c r="E48" s="6"/>
      <c r="F48" s="6"/>
      <c r="G48" s="6"/>
      <c r="H48" s="6"/>
      <c r="I48" s="6"/>
      <c r="J48" s="6"/>
      <c r="W48" s="6"/>
      <c r="X48" s="6"/>
      <c r="Y48" s="6"/>
      <c r="Z48" s="6"/>
      <c r="AB48" s="6"/>
      <c r="AC48" s="6"/>
      <c r="AD48" s="6"/>
      <c r="AE48" s="6"/>
    </row>
    <row r="49" spans="1:31" x14ac:dyDescent="0.25">
      <c r="A49" s="17"/>
      <c r="C49" s="38"/>
      <c r="D49" s="6"/>
      <c r="E49" s="6"/>
      <c r="F49" s="6"/>
      <c r="G49" s="6"/>
      <c r="H49" s="6"/>
      <c r="I49" s="6"/>
      <c r="J49" s="6"/>
      <c r="W49" s="6"/>
      <c r="X49" s="6"/>
      <c r="Y49" s="6"/>
      <c r="Z49" s="6"/>
      <c r="AB49" s="6"/>
      <c r="AC49" s="6"/>
      <c r="AD49" s="6"/>
      <c r="AE49" s="6"/>
    </row>
    <row r="50" spans="1:31" x14ac:dyDescent="0.25">
      <c r="A50" s="17" t="s">
        <v>53</v>
      </c>
      <c r="D50" s="4" t="s">
        <v>54</v>
      </c>
      <c r="E50" s="6"/>
      <c r="F50" s="6"/>
      <c r="G50" s="6"/>
      <c r="H50" s="6"/>
      <c r="I50" s="6"/>
      <c r="J50" s="6"/>
      <c r="W50" s="6"/>
      <c r="X50" s="6"/>
      <c r="Y50" s="6"/>
      <c r="Z50" s="6"/>
      <c r="AB50" s="6"/>
      <c r="AC50" s="6"/>
      <c r="AD50" s="6"/>
      <c r="AE50" s="6"/>
    </row>
    <row r="51" spans="1:31" x14ac:dyDescent="0.25">
      <c r="A51" s="17" t="s">
        <v>55</v>
      </c>
      <c r="D51" s="4" t="s">
        <v>56</v>
      </c>
      <c r="E51" s="6"/>
      <c r="F51" s="6"/>
      <c r="G51" s="6"/>
      <c r="H51" s="6"/>
      <c r="I51" s="6"/>
      <c r="J51" s="6"/>
      <c r="W51" s="6"/>
      <c r="X51" s="6"/>
      <c r="Y51" s="6"/>
      <c r="Z51" s="6"/>
      <c r="AB51" s="6"/>
      <c r="AC51" s="6"/>
      <c r="AD51" s="6"/>
      <c r="AE51" s="6"/>
    </row>
    <row r="52" spans="1:31" x14ac:dyDescent="0.25">
      <c r="A52" s="17" t="s">
        <v>57</v>
      </c>
      <c r="C52" s="5"/>
      <c r="D52" s="2" t="s">
        <v>58</v>
      </c>
      <c r="E52" s="6"/>
      <c r="F52" s="6"/>
      <c r="G52" s="6"/>
      <c r="H52" s="6"/>
      <c r="I52" s="6"/>
      <c r="J52" s="6"/>
      <c r="W52" s="6"/>
      <c r="X52" s="6"/>
      <c r="Y52" s="6"/>
      <c r="Z52" s="6"/>
      <c r="AB52" s="6"/>
      <c r="AC52" s="6"/>
      <c r="AD52" s="6"/>
      <c r="AE52" s="6"/>
    </row>
  </sheetData>
  <mergeCells count="16">
    <mergeCell ref="S6:V6"/>
    <mergeCell ref="W6:Z6"/>
    <mergeCell ref="AB6:AB7"/>
    <mergeCell ref="AD6:AD7"/>
    <mergeCell ref="G6:G7"/>
    <mergeCell ref="H6:H7"/>
    <mergeCell ref="I6:I7"/>
    <mergeCell ref="J6:J7"/>
    <mergeCell ref="K6:N6"/>
    <mergeCell ref="O6:R6"/>
    <mergeCell ref="F6:F7"/>
    <mergeCell ref="A6:A7"/>
    <mergeCell ref="B6:B7"/>
    <mergeCell ref="C6:C7"/>
    <mergeCell ref="D6:D7"/>
    <mergeCell ref="E6:E7"/>
  </mergeCells>
  <hyperlinks>
    <hyperlink ref="L5" r:id="rId1" display="A@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</vt:lpstr>
      <vt:lpstr>Fortnightly</vt:lpstr>
      <vt:lpstr>Bi-Monthly</vt:lpstr>
      <vt:lpstr>Monthly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FRCA</dc:creator>
  <cp:lastModifiedBy>Aarti P Gayaneshwar</cp:lastModifiedBy>
  <dcterms:created xsi:type="dcterms:W3CDTF">2014-11-02T21:04:48Z</dcterms:created>
  <dcterms:modified xsi:type="dcterms:W3CDTF">2018-04-23T20:39:29Z</dcterms:modified>
</cp:coreProperties>
</file>